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510" windowWidth="11340" windowHeight="6540" activeTab="0"/>
  </bookViews>
  <sheets>
    <sheet name="BDGT " sheetId="1" r:id="rId1"/>
    <sheet name="BDGT Summary" sheetId="2" r:id="rId2"/>
  </sheets>
  <externalReferences>
    <externalReference r:id="rId5"/>
  </externalReferences>
  <definedNames>
    <definedName name="base" localSheetId="0">'BDGT '!$K$7</definedName>
    <definedName name="col" localSheetId="0">'BDGT '!$K$5</definedName>
    <definedName name="effort" localSheetId="0">'BDGT '!$D$7</definedName>
    <definedName name="fy" localSheetId="0">'BDGT '!$M$4</definedName>
    <definedName name="mnths" localSheetId="0">'BDGT '!$C$7</definedName>
    <definedName name="_xlnm.Print_Area" localSheetId="0">'BDGT '!$A$1:$H$43</definedName>
    <definedName name="_xlnm.Print_Area" localSheetId="1">'BDGT Summary'!$A$1:$G$38</definedName>
    <definedName name="Print_Titles_MI">'[1]FACE-AA'!#REF!</definedName>
    <definedName name="PRSALARY">#REF!</definedName>
    <definedName name="sdate" localSheetId="0">'BDGT '!$F$4</definedName>
  </definedNames>
  <calcPr fullCalcOnLoad="1"/>
</workbook>
</file>

<file path=xl/sharedStrings.xml><?xml version="1.0" encoding="utf-8"?>
<sst xmlns="http://schemas.openxmlformats.org/spreadsheetml/2006/main" count="70" uniqueCount="65">
  <si>
    <t xml:space="preserve">    FROM        </t>
  </si>
  <si>
    <t xml:space="preserve">            DIRECT COSTS ONLY       </t>
  </si>
  <si>
    <t>%</t>
  </si>
  <si>
    <t>NAME</t>
  </si>
  <si>
    <t>ROLE ON PROJECT</t>
  </si>
  <si>
    <t>SALARY   REQUESTED</t>
  </si>
  <si>
    <t>FRINGE    BENEFITS</t>
  </si>
  <si>
    <t>SUBTOTALS</t>
  </si>
  <si>
    <t>CONSULTANT COSTS</t>
  </si>
  <si>
    <t>TRAVEL</t>
  </si>
  <si>
    <t>INPATIENT</t>
  </si>
  <si>
    <t>OUTPATIENT</t>
  </si>
  <si>
    <t xml:space="preserve">$    </t>
  </si>
  <si>
    <t>DIRECT COSTS</t>
  </si>
  <si>
    <t xml:space="preserve">     BUDGET CATEGORY</t>
  </si>
  <si>
    <t>INITIAL BUDGET PERIOD</t>
  </si>
  <si>
    <t>ADDITIONAL YEARS OF SUPPORT REQUESTED</t>
  </si>
  <si>
    <t>Inflation Factor:</t>
  </si>
  <si>
    <t>TOTALS</t>
  </si>
  <si>
    <t xml:space="preserve"> (from Form page 4)</t>
  </si>
  <si>
    <t>2nd</t>
  </si>
  <si>
    <t>3rd</t>
  </si>
  <si>
    <t>4th</t>
  </si>
  <si>
    <t>5th</t>
  </si>
  <si>
    <t>EQUIPMENT</t>
  </si>
  <si>
    <t>SUPPLIES</t>
  </si>
  <si>
    <t>ALTERATIONS AND</t>
  </si>
  <si>
    <t>OTHER EXPENSES</t>
  </si>
  <si>
    <t>SUBTOTAL DIRECT COSTS</t>
  </si>
  <si>
    <t>TOTAL DIRECT COSTS</t>
  </si>
  <si>
    <r>
      <t xml:space="preserve">Principal Investigator/Program Director </t>
    </r>
    <r>
      <rPr>
        <i/>
        <sz val="8"/>
        <rFont val="Arial"/>
        <family val="2"/>
      </rPr>
      <t>(Last, first, middle):</t>
    </r>
  </si>
  <si>
    <t xml:space="preserve">                                                                                                                                                              TOTAL</t>
  </si>
  <si>
    <t>Principal Investigator</t>
  </si>
  <si>
    <t xml:space="preserve">  CONSULTANT COSTS</t>
  </si>
  <si>
    <t xml:space="preserve">  TRAVEL</t>
  </si>
  <si>
    <t xml:space="preserve">  SUBTOTAL DIRECT COSTS FOR INITIAL BUDGET PERIOD</t>
  </si>
  <si>
    <t xml:space="preserve">  CONSORTIUM/CONTRACTUAL</t>
  </si>
  <si>
    <t xml:space="preserve">  COSTS</t>
  </si>
  <si>
    <t xml:space="preserve">     DIRECT</t>
  </si>
  <si>
    <t xml:space="preserve">  F&amp;A</t>
  </si>
  <si>
    <r>
      <t xml:space="preserve">Note: </t>
    </r>
    <r>
      <rPr>
        <sz val="7"/>
        <color indexed="17"/>
        <rFont val="Arial"/>
        <family val="0"/>
      </rPr>
      <t>By entering percentage below (eg.,".03"), increases will project for Years 02 thru 05.</t>
    </r>
  </si>
  <si>
    <r>
      <t xml:space="preserve">  EQUIPMENT</t>
    </r>
    <r>
      <rPr>
        <i/>
        <sz val="8"/>
        <color indexed="8"/>
        <rFont val="Arial"/>
        <family val="2"/>
      </rPr>
      <t xml:space="preserve"> (Itemize)</t>
    </r>
  </si>
  <si>
    <r>
      <t xml:space="preserve">  SUPPLIES</t>
    </r>
    <r>
      <rPr>
        <i/>
        <sz val="8"/>
        <color indexed="8"/>
        <rFont val="Arial"/>
        <family val="2"/>
      </rPr>
      <t xml:space="preserve"> (Itemize by category)</t>
    </r>
  </si>
  <si>
    <r>
      <t xml:space="preserve">  ALTERATIONS AND RENOVATIONS </t>
    </r>
    <r>
      <rPr>
        <i/>
        <sz val="8"/>
        <color indexed="8"/>
        <rFont val="Arial"/>
        <family val="2"/>
      </rPr>
      <t>(Itemize by category)</t>
    </r>
  </si>
  <si>
    <r>
      <t xml:space="preserve">  OTHER EXPENSES </t>
    </r>
    <r>
      <rPr>
        <i/>
        <sz val="8"/>
        <color indexed="8"/>
        <rFont val="Arial"/>
        <family val="2"/>
      </rPr>
      <t>(Itemize by category)</t>
    </r>
  </si>
  <si>
    <r>
      <t xml:space="preserve">Principal Investigator/Program Director </t>
    </r>
    <r>
      <rPr>
        <i/>
        <sz val="8"/>
        <color indexed="8"/>
        <rFont val="Arial"/>
        <family val="2"/>
      </rPr>
      <t>(Last, first, middle):</t>
    </r>
  </si>
  <si>
    <r>
      <t xml:space="preserve">  PERSONNEL </t>
    </r>
    <r>
      <rPr>
        <i/>
        <sz val="8"/>
        <color indexed="8"/>
        <rFont val="Arial"/>
        <family val="2"/>
      </rPr>
      <t>(Applicant organization only)</t>
    </r>
  </si>
  <si>
    <r>
      <t xml:space="preserve">  DOLLAR AMOUNT REQUESTED </t>
    </r>
    <r>
      <rPr>
        <i/>
        <sz val="7"/>
        <color indexed="8"/>
        <rFont val="Arial"/>
        <family val="2"/>
      </rPr>
      <t>(omit cents)</t>
    </r>
  </si>
  <si>
    <r>
      <t xml:space="preserve">PERSONNEL: </t>
    </r>
    <r>
      <rPr>
        <i/>
        <sz val="8"/>
        <color indexed="8"/>
        <rFont val="Arial"/>
        <family val="2"/>
      </rPr>
      <t>Salary and fringe benefits. Applicant organization only</t>
    </r>
  </si>
  <si>
    <t xml:space="preserve">                 THROUGH               </t>
  </si>
  <si>
    <t>TOTAL DIRECT COSTS FOR ENTIRE PROPOSED PROJECT PERIOD</t>
  </si>
  <si>
    <t>TOTAL INDIRECT/F&amp;A COSTS</t>
  </si>
  <si>
    <t xml:space="preserve">  TOTAL INDIRECT/F&amp;A COSTS FOR INITIAL BUDGET PERIOD</t>
  </si>
  <si>
    <t xml:space="preserve">  TOTAL DIRECT COSTS FOR INITIAL BUDGET PERIOD</t>
  </si>
  <si>
    <t xml:space="preserve">DETAILED BUDGET FOR INITIAL BUDGET PERIOD        </t>
  </si>
  <si>
    <t xml:space="preserve">RATE: </t>
  </si>
  <si>
    <t>FACILITIES AND ADMINISTRATION (F&amp;A) COSTS</t>
  </si>
  <si>
    <t xml:space="preserve">  TOTAL BUDGET: DIRECT &amp; INDIRECT/F&amp;A COSTS FOR INITIAL BUDGET PERIOD</t>
  </si>
  <si>
    <t>TOTAL INDIRECT/F&amp;A COSTS FOR ENTIRE PROPOSED PROJECT PERIOD</t>
  </si>
  <si>
    <t>TOTAL BUDGET (ALL PERIODS): DIRECT + INDIRECT/F&amp;A COSTS</t>
  </si>
  <si>
    <t>BUDGET FOR ENTIRE PROPOSED PROJECT PERIOD</t>
  </si>
  <si>
    <t>DIRECT PLUS F&amp;A COSTS</t>
  </si>
  <si>
    <t>Benefit Rate:</t>
  </si>
  <si>
    <t>TOTAL COSTS:</t>
  </si>
  <si>
    <t>TIF (technology infrastructure fee = $38.41 / mth / FTE)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</si>
</sst>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-mmm\-yy"/>
    <numFmt numFmtId="166" formatCode="dd\-mmm"/>
    <numFmt numFmtId="167" formatCode="mm/dd/yy\ h:mm"/>
    <numFmt numFmtId="168" formatCode="General_)"/>
    <numFmt numFmtId="169" formatCode="dd\-mmm\-yy_)"/>
    <numFmt numFmtId="170" formatCode="hh:mm\ AM/PM_)"/>
    <numFmt numFmtId="171" formatCode="0.00_)"/>
    <numFmt numFmtId="172" formatCode="0_)"/>
    <numFmt numFmtId="173" formatCode="0.0_)"/>
    <numFmt numFmtId="174" formatCode="&quot;$&quot;#,##0.;[Red]\(&quot;$&quot;#,##0."/>
    <numFmt numFmtId="175" formatCode="mmddyy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yy/mm/dd"/>
    <numFmt numFmtId="181" formatCode="0.0"/>
    <numFmt numFmtId="182" formatCode="#,##0._);\(#,##0.\)"/>
    <numFmt numFmtId="183" formatCode="#,##0.\);\(#,##0.\)"/>
    <numFmt numFmtId="184" formatCode="#,##0.;\(#,##0.\)"/>
    <numFmt numFmtId="185" formatCode="#,##0.00;\(#,##0.\)"/>
    <numFmt numFmtId="186" formatCode="#,##0.;\(#,##0\)"/>
    <numFmt numFmtId="187" formatCode="&quot;$&quot;#,##0;[Red]\(&quot;$&quot;#,##0\)"/>
    <numFmt numFmtId="188" formatCode="&quot;$&quot;#,##0.;[Red]\(&quot;$&quot;#,##0\)"/>
    <numFmt numFmtId="189" formatCode="#,##0.\);[Red]\(#,##0.\)"/>
    <numFmt numFmtId="190" formatCode="#,##0\);[Red]\(#,##0.\)"/>
    <numFmt numFmtId="191" formatCode="#,##0.;[Red]\(#,##0.\)"/>
    <numFmt numFmtId="192" formatCode="hh:mm:ss\ AM/PM"/>
    <numFmt numFmtId="193" formatCode="#,##0."/>
    <numFmt numFmtId="194" formatCode="00"/>
    <numFmt numFmtId="195" formatCode="mm/dd/yy\ h:mm:ss"/>
    <numFmt numFmtId="196" formatCode="#,##0.0_);[Red]\(#,##0.0\)"/>
    <numFmt numFmtId="197" formatCode="0.0%"/>
    <numFmt numFmtId="198" formatCode="0.000%"/>
    <numFmt numFmtId="199" formatCode="0.0000%"/>
    <numFmt numFmtId="200" formatCode="#,##0.000"/>
    <numFmt numFmtId="201" formatCode="#,##0.0"/>
    <numFmt numFmtId="202" formatCode="#,##0;[Red]#,##0"/>
    <numFmt numFmtId="203" formatCode="0.000"/>
    <numFmt numFmtId="204" formatCode="&quot;$&quot;#,##0.0_);[Red]\(&quot;$&quot;#,##0.0\)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&quot;$&quot;#,##0.00000000_);[Red]\(&quot;$&quot;#,##0.00000000\)"/>
    <numFmt numFmtId="215" formatCode="&quot;$&quot;#,##0.000000000_);[Red]\(&quot;$&quot;#,##0.000000000\)"/>
    <numFmt numFmtId="216" formatCode="&quot;$&quot;#,##0.0000000000_);[Red]\(&quot;$&quot;#,##0.0000000000\)"/>
    <numFmt numFmtId="217" formatCode="&quot;$&quot;#,##0.00000000000_);[Red]\(&quot;$&quot;#,##0.00000000000\)"/>
    <numFmt numFmtId="218" formatCode="&quot;$&quot;#,##0.000000000000_);[Red]\(&quot;$&quot;#,##0.000000000000\)"/>
    <numFmt numFmtId="219" formatCode="&quot;$&quot;#,##0.0000000000000_);[Red]\(&quot;$&quot;#,##0.0000000000000\)"/>
    <numFmt numFmtId="220" formatCode="&quot;$&quot;#,##0.00000000000000_);[Red]\(&quot;$&quot;#,##0.00000000000000\)"/>
    <numFmt numFmtId="221" formatCode="#,##0.000_);[Red]\(#,##0.000\)"/>
    <numFmt numFmtId="222" formatCode="#,##0.0000_);[Red]\(#,##0.0000\)"/>
    <numFmt numFmtId="223" formatCode="#,##0.00000_);[Red]\(#,##0.00000\)"/>
    <numFmt numFmtId="224" formatCode="#,##0.000000_);[Red]\(#,##0.000000\)"/>
  </numFmts>
  <fonts count="8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Geneva"/>
      <family val="0"/>
    </font>
    <font>
      <sz val="9"/>
      <name val="Geneva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1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color indexed="17"/>
      <name val="Geneva"/>
      <family val="0"/>
    </font>
    <font>
      <sz val="12"/>
      <color indexed="10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7"/>
      <color indexed="16"/>
      <name val="Arial"/>
      <family val="2"/>
    </font>
    <font>
      <b/>
      <sz val="7"/>
      <color indexed="16"/>
      <name val="Arial"/>
      <family val="2"/>
    </font>
    <font>
      <sz val="11"/>
      <color indexed="10"/>
      <name val="Times New Roman"/>
      <family val="1"/>
    </font>
    <font>
      <sz val="7"/>
      <color indexed="17"/>
      <name val="Arial"/>
      <family val="0"/>
    </font>
    <font>
      <b/>
      <sz val="7"/>
      <color indexed="17"/>
      <name val="Arial"/>
      <family val="0"/>
    </font>
    <font>
      <b/>
      <sz val="10"/>
      <color indexed="10"/>
      <name val="Geneva"/>
      <family val="0"/>
    </font>
    <font>
      <sz val="8"/>
      <color indexed="8"/>
      <name val="Arial"/>
      <family val="2"/>
    </font>
    <font>
      <sz val="11.5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sz val="12"/>
      <color indexed="8"/>
      <name val="Arial"/>
      <family val="2"/>
    </font>
    <font>
      <b/>
      <sz val="7"/>
      <color indexed="10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sz val="11.5"/>
      <name val="Times New Roman"/>
      <family val="1"/>
    </font>
    <font>
      <b/>
      <sz val="11"/>
      <name val="Arial"/>
      <family val="2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7"/>
      <color indexed="8"/>
      <name val="MS Sans Serif"/>
      <family val="0"/>
    </font>
    <font>
      <sz val="8"/>
      <color indexed="8"/>
      <name val="MS Sans Serif"/>
      <family val="0"/>
    </font>
    <font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 style="dotted">
        <color indexed="17"/>
      </right>
      <top style="dotted">
        <color indexed="17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tted">
        <color indexed="17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5" fillId="0" borderId="0">
      <alignment/>
      <protection/>
    </xf>
    <xf numFmtId="0" fontId="6" fillId="0" borderId="0" applyProtection="0">
      <alignment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20">
    <xf numFmtId="168" fontId="0" fillId="0" borderId="0" xfId="0" applyAlignment="1">
      <alignment/>
    </xf>
    <xf numFmtId="0" fontId="7" fillId="0" borderId="0" xfId="56" applyFont="1" applyAlignment="1">
      <alignment/>
    </xf>
    <xf numFmtId="0" fontId="7" fillId="0" borderId="0" xfId="56" applyFont="1" applyAlignment="1">
      <alignment horizontal="right"/>
    </xf>
    <xf numFmtId="0" fontId="10" fillId="0" borderId="0" xfId="56" applyFont="1">
      <alignment/>
    </xf>
    <xf numFmtId="0" fontId="10" fillId="0" borderId="0" xfId="56" applyFont="1" applyBorder="1" applyAlignment="1">
      <alignment horizontal="center"/>
    </xf>
    <xf numFmtId="0" fontId="6" fillId="0" borderId="0" xfId="56">
      <alignment/>
    </xf>
    <xf numFmtId="0" fontId="10" fillId="0" borderId="0" xfId="56" applyFont="1" applyBorder="1">
      <alignment/>
    </xf>
    <xf numFmtId="168" fontId="10" fillId="0" borderId="0" xfId="0" applyFont="1" applyAlignment="1">
      <alignment/>
    </xf>
    <xf numFmtId="0" fontId="6" fillId="0" borderId="0" xfId="56" applyAlignment="1">
      <alignment/>
    </xf>
    <xf numFmtId="1" fontId="12" fillId="0" borderId="0" xfId="56" applyNumberFormat="1" applyFont="1" applyBorder="1" applyAlignment="1">
      <alignment vertical="justify" wrapText="1"/>
    </xf>
    <xf numFmtId="0" fontId="6" fillId="0" borderId="0" xfId="56" applyAlignment="1">
      <alignment vertical="justify"/>
    </xf>
    <xf numFmtId="1" fontId="12" fillId="0" borderId="0" xfId="56" applyNumberFormat="1" applyFont="1" applyBorder="1" applyAlignment="1">
      <alignment vertical="center" wrapText="1"/>
    </xf>
    <xf numFmtId="0" fontId="16" fillId="0" borderId="0" xfId="56" applyFont="1">
      <alignment/>
    </xf>
    <xf numFmtId="4" fontId="16" fillId="0" borderId="0" xfId="56" applyNumberFormat="1" applyFont="1">
      <alignment/>
    </xf>
    <xf numFmtId="4" fontId="17" fillId="0" borderId="0" xfId="56" applyNumberFormat="1" applyFont="1">
      <alignment/>
    </xf>
    <xf numFmtId="0" fontId="11" fillId="0" borderId="0" xfId="56" applyFont="1" applyAlignment="1">
      <alignment/>
    </xf>
    <xf numFmtId="0" fontId="5" fillId="0" borderId="0" xfId="55">
      <alignment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20" fillId="0" borderId="10" xfId="55" applyFont="1" applyFill="1" applyBorder="1" applyAlignment="1">
      <alignment horizontal="centerContinuous" vertical="center" wrapText="1"/>
      <protection/>
    </xf>
    <xf numFmtId="0" fontId="5" fillId="0" borderId="11" xfId="55" applyBorder="1" applyAlignment="1">
      <alignment horizontal="centerContinuous"/>
      <protection/>
    </xf>
    <xf numFmtId="0" fontId="5" fillId="0" borderId="12" xfId="55" applyBorder="1" applyAlignment="1">
      <alignment horizontal="centerContinuous"/>
      <protection/>
    </xf>
    <xf numFmtId="0" fontId="5" fillId="0" borderId="13" xfId="55" applyFill="1" applyBorder="1" applyAlignment="1">
      <alignment/>
      <protection/>
    </xf>
    <xf numFmtId="0" fontId="5" fillId="0" borderId="14" xfId="55" applyFill="1" applyBorder="1" applyAlignment="1">
      <alignment horizontal="centerContinuous"/>
      <protection/>
    </xf>
    <xf numFmtId="0" fontId="5" fillId="0" borderId="15" xfId="55" applyFill="1" applyBorder="1" applyAlignment="1">
      <alignment horizontal="centerContinuous"/>
      <protection/>
    </xf>
    <xf numFmtId="0" fontId="5" fillId="0" borderId="16" xfId="55" applyFont="1" applyBorder="1" applyAlignment="1">
      <alignment horizontal="right" vertical="top" wrapText="1"/>
      <protection/>
    </xf>
    <xf numFmtId="10" fontId="21" fillId="0" borderId="17" xfId="55" applyNumberFormat="1" applyFont="1" applyBorder="1" applyAlignment="1" applyProtection="1">
      <alignment horizontal="center" vertical="center"/>
      <protection locked="0"/>
    </xf>
    <xf numFmtId="0" fontId="5" fillId="0" borderId="18" xfId="55" applyBorder="1">
      <alignment/>
      <protection/>
    </xf>
    <xf numFmtId="0" fontId="5" fillId="0" borderId="0" xfId="55" applyFont="1">
      <alignment/>
      <protection/>
    </xf>
    <xf numFmtId="0" fontId="5" fillId="0" borderId="0" xfId="55" applyAlignment="1">
      <alignment/>
      <protection/>
    </xf>
    <xf numFmtId="0" fontId="5" fillId="0" borderId="0" xfId="55" applyAlignment="1">
      <alignment vertical="top"/>
      <protection/>
    </xf>
    <xf numFmtId="0" fontId="13" fillId="0" borderId="0" xfId="55" applyFont="1" applyProtection="1">
      <alignment/>
      <protection locked="0"/>
    </xf>
    <xf numFmtId="0" fontId="5" fillId="0" borderId="0" xfId="55" applyFont="1" applyAlignment="1">
      <alignment vertical="justify" wrapText="1"/>
      <protection/>
    </xf>
    <xf numFmtId="0" fontId="5" fillId="0" borderId="0" xfId="55" applyAlignment="1">
      <alignment vertical="justify" wrapText="1"/>
      <protection/>
    </xf>
    <xf numFmtId="0" fontId="13" fillId="0" borderId="14" xfId="55" applyFont="1" applyBorder="1" applyProtection="1">
      <alignment/>
      <protection locked="0"/>
    </xf>
    <xf numFmtId="0" fontId="7" fillId="0" borderId="0" xfId="55" applyFont="1" applyAlignment="1">
      <alignment/>
      <protection/>
    </xf>
    <xf numFmtId="0" fontId="7" fillId="0" borderId="0" xfId="55" applyFont="1" applyAlignment="1">
      <alignment horizontal="left"/>
      <protection/>
    </xf>
    <xf numFmtId="0" fontId="18" fillId="0" borderId="0" xfId="55" applyFont="1" applyAlignment="1" applyProtection="1">
      <alignment horizontal="left"/>
      <protection locked="0"/>
    </xf>
    <xf numFmtId="0" fontId="14" fillId="0" borderId="0" xfId="55" applyFont="1">
      <alignment/>
      <protection/>
    </xf>
    <xf numFmtId="0" fontId="15" fillId="0" borderId="0" xfId="55" applyFont="1" applyAlignment="1">
      <alignment horizontal="right"/>
      <protection/>
    </xf>
    <xf numFmtId="0" fontId="23" fillId="0" borderId="19" xfId="56" applyFont="1" applyBorder="1" applyAlignment="1" applyProtection="1">
      <alignment vertical="center"/>
      <protection locked="0"/>
    </xf>
    <xf numFmtId="0" fontId="23" fillId="0" borderId="0" xfId="56" applyFont="1" applyAlignment="1" applyProtection="1">
      <alignment vertical="center"/>
      <protection locked="0"/>
    </xf>
    <xf numFmtId="186" fontId="23" fillId="0" borderId="0" xfId="56" applyNumberFormat="1" applyFont="1" applyAlignment="1" applyProtection="1">
      <alignment vertical="center"/>
      <protection locked="0"/>
    </xf>
    <xf numFmtId="186" fontId="23" fillId="0" borderId="20" xfId="56" applyNumberFormat="1" applyFont="1" applyBorder="1" applyAlignment="1" applyProtection="1">
      <alignment vertical="center"/>
      <protection locked="0"/>
    </xf>
    <xf numFmtId="37" fontId="24" fillId="33" borderId="0" xfId="56" applyNumberFormat="1" applyFont="1" applyFill="1" applyBorder="1" applyAlignment="1" applyProtection="1">
      <alignment vertical="center"/>
      <protection/>
    </xf>
    <xf numFmtId="186" fontId="23" fillId="0" borderId="20" xfId="56" applyNumberFormat="1" applyFont="1" applyBorder="1" applyAlignment="1" applyProtection="1">
      <alignment horizontal="right" vertical="center"/>
      <protection locked="0"/>
    </xf>
    <xf numFmtId="37" fontId="24" fillId="33" borderId="19" xfId="56" applyNumberFormat="1" applyFont="1" applyFill="1" applyBorder="1" applyAlignment="1" applyProtection="1">
      <alignment vertical="center"/>
      <protection/>
    </xf>
    <xf numFmtId="0" fontId="23" fillId="0" borderId="0" xfId="56" applyFont="1" applyFill="1" applyAlignment="1" applyProtection="1">
      <alignment vertical="center"/>
      <protection locked="0"/>
    </xf>
    <xf numFmtId="0" fontId="23" fillId="0" borderId="0" xfId="56" applyFont="1" applyAlignment="1">
      <alignment vertical="center"/>
    </xf>
    <xf numFmtId="0" fontId="26" fillId="0" borderId="19" xfId="56" applyFont="1" applyBorder="1" applyAlignment="1">
      <alignment vertical="center"/>
    </xf>
    <xf numFmtId="0" fontId="27" fillId="0" borderId="19" xfId="56" applyFont="1" applyBorder="1" applyAlignment="1">
      <alignment horizontal="right" vertical="center"/>
    </xf>
    <xf numFmtId="0" fontId="22" fillId="0" borderId="0" xfId="56" applyFont="1">
      <alignment/>
    </xf>
    <xf numFmtId="0" fontId="22" fillId="0" borderId="19" xfId="56" applyFont="1" applyBorder="1">
      <alignment/>
    </xf>
    <xf numFmtId="0" fontId="22" fillId="0" borderId="0" xfId="56" applyFont="1" applyAlignment="1">
      <alignment/>
    </xf>
    <xf numFmtId="0" fontId="22" fillId="0" borderId="0" xfId="56" applyFont="1" applyAlignment="1">
      <alignment horizontal="right"/>
    </xf>
    <xf numFmtId="0" fontId="27" fillId="0" borderId="21" xfId="56" applyFont="1" applyBorder="1" applyAlignment="1">
      <alignment horizontal="centerContinuous"/>
    </xf>
    <xf numFmtId="0" fontId="28" fillId="0" borderId="21" xfId="56" applyFont="1" applyBorder="1" applyAlignment="1">
      <alignment horizontal="centerContinuous"/>
    </xf>
    <xf numFmtId="0" fontId="28" fillId="0" borderId="21" xfId="56" applyFont="1" applyBorder="1" applyAlignment="1">
      <alignment horizontal="centerContinuous"/>
    </xf>
    <xf numFmtId="0" fontId="27" fillId="0" borderId="19" xfId="56" applyFont="1" applyBorder="1" applyAlignment="1">
      <alignment horizontal="centerContinuous" vertical="top"/>
    </xf>
    <xf numFmtId="0" fontId="28" fillId="0" borderId="19" xfId="56" applyFont="1" applyBorder="1" applyAlignment="1">
      <alignment horizontal="centerContinuous" vertical="top"/>
    </xf>
    <xf numFmtId="0" fontId="22" fillId="0" borderId="22" xfId="56" applyFont="1" applyBorder="1">
      <alignment/>
    </xf>
    <xf numFmtId="0" fontId="22" fillId="0" borderId="20" xfId="56" applyFont="1" applyBorder="1" applyAlignment="1">
      <alignment horizontal="center"/>
    </xf>
    <xf numFmtId="0" fontId="29" fillId="0" borderId="20" xfId="56" applyFont="1" applyBorder="1" applyAlignment="1">
      <alignment horizontal="center" vertical="justify"/>
    </xf>
    <xf numFmtId="0" fontId="22" fillId="0" borderId="22" xfId="56" applyFont="1" applyBorder="1" applyAlignment="1">
      <alignment horizontal="center"/>
    </xf>
    <xf numFmtId="0" fontId="22" fillId="0" borderId="22" xfId="56" applyFont="1" applyBorder="1" applyAlignment="1">
      <alignment horizontal="center" wrapText="1"/>
    </xf>
    <xf numFmtId="0" fontId="22" fillId="0" borderId="22" xfId="56" applyFont="1" applyBorder="1" applyAlignment="1">
      <alignment horizontal="center" vertical="center" wrapText="1"/>
    </xf>
    <xf numFmtId="37" fontId="24" fillId="0" borderId="23" xfId="56" applyNumberFormat="1" applyFont="1" applyBorder="1" applyAlignment="1" applyProtection="1">
      <alignment horizontal="right" vertical="center"/>
      <protection locked="0"/>
    </xf>
    <xf numFmtId="186" fontId="24" fillId="33" borderId="0" xfId="56" applyNumberFormat="1" applyFont="1" applyFill="1" applyBorder="1" applyAlignment="1" applyProtection="1">
      <alignment vertical="center"/>
      <protection/>
    </xf>
    <xf numFmtId="0" fontId="27" fillId="0" borderId="21" xfId="55" applyFont="1" applyBorder="1" applyAlignment="1">
      <alignment horizontal="centerContinuous"/>
      <protection/>
    </xf>
    <xf numFmtId="0" fontId="28" fillId="0" borderId="21" xfId="55" applyFont="1" applyBorder="1" applyAlignment="1">
      <alignment horizontal="centerContinuous"/>
      <protection/>
    </xf>
    <xf numFmtId="0" fontId="27" fillId="0" borderId="19" xfId="55" applyFont="1" applyBorder="1" applyAlignment="1">
      <alignment horizontal="centerContinuous" vertical="center"/>
      <protection/>
    </xf>
    <xf numFmtId="0" fontId="28" fillId="0" borderId="19" xfId="55" applyFont="1" applyBorder="1" applyAlignment="1">
      <alignment horizontal="centerContinuous" vertical="center"/>
      <protection/>
    </xf>
    <xf numFmtId="0" fontId="28" fillId="0" borderId="19" xfId="55" applyFont="1" applyFill="1" applyBorder="1" applyAlignment="1">
      <alignment horizontal="centerContinuous" vertical="center"/>
      <protection/>
    </xf>
    <xf numFmtId="0" fontId="22" fillId="0" borderId="0" xfId="55" applyFont="1" applyBorder="1" applyAlignment="1">
      <alignment horizontal="centerContinuous"/>
      <protection/>
    </xf>
    <xf numFmtId="0" fontId="22" fillId="0" borderId="20" xfId="55" applyFont="1" applyBorder="1" applyAlignment="1">
      <alignment horizontal="centerContinuous" wrapText="1"/>
      <protection/>
    </xf>
    <xf numFmtId="0" fontId="22" fillId="0" borderId="20" xfId="55" applyFont="1" applyBorder="1" applyAlignment="1">
      <alignment horizontal="center" vertical="center" wrapText="1"/>
      <protection/>
    </xf>
    <xf numFmtId="0" fontId="22" fillId="0" borderId="22" xfId="55" applyFont="1" applyBorder="1" applyAlignment="1">
      <alignment horizontal="centerContinuous" vertical="center"/>
      <protection/>
    </xf>
    <xf numFmtId="0" fontId="22" fillId="0" borderId="19" xfId="55" applyFont="1" applyBorder="1" applyAlignment="1">
      <alignment horizontal="centerContinuous" vertical="center"/>
      <protection/>
    </xf>
    <xf numFmtId="0" fontId="22" fillId="0" borderId="19" xfId="55" applyFont="1" applyBorder="1" applyAlignment="1">
      <alignment horizontal="centerContinuous" vertical="top"/>
      <protection/>
    </xf>
    <xf numFmtId="0" fontId="22" fillId="0" borderId="22" xfId="55" applyFont="1" applyBorder="1" applyAlignment="1">
      <alignment horizontal="centerContinuous" vertical="top"/>
      <protection/>
    </xf>
    <xf numFmtId="0" fontId="25" fillId="0" borderId="22" xfId="55" applyFont="1" applyBorder="1" applyAlignment="1">
      <alignment horizontal="center" vertical="top"/>
      <protection/>
    </xf>
    <xf numFmtId="0" fontId="22" fillId="0" borderId="22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2" fillId="0" borderId="19" xfId="55" applyFont="1" applyBorder="1" applyAlignment="1">
      <alignment vertical="center"/>
      <protection/>
    </xf>
    <xf numFmtId="0" fontId="22" fillId="0" borderId="22" xfId="55" applyFont="1" applyBorder="1" applyAlignment="1">
      <alignment vertical="center"/>
      <protection/>
    </xf>
    <xf numFmtId="0" fontId="22" fillId="0" borderId="20" xfId="55" applyFont="1" applyBorder="1" applyAlignment="1">
      <alignment vertical="center"/>
      <protection/>
    </xf>
    <xf numFmtId="0" fontId="22" fillId="0" borderId="19" xfId="55" applyFont="1" applyBorder="1" applyAlignment="1">
      <alignment vertical="top"/>
      <protection/>
    </xf>
    <xf numFmtId="0" fontId="22" fillId="0" borderId="0" xfId="55" applyFont="1" applyBorder="1" applyAlignment="1">
      <alignment vertical="center"/>
      <protection/>
    </xf>
    <xf numFmtId="0" fontId="22" fillId="0" borderId="22" xfId="55" applyFont="1" applyBorder="1" applyAlignment="1">
      <alignment horizontal="center" vertical="center"/>
      <protection/>
    </xf>
    <xf numFmtId="0" fontId="31" fillId="0" borderId="19" xfId="55" applyFont="1" applyBorder="1" applyAlignment="1">
      <alignment vertical="center"/>
      <protection/>
    </xf>
    <xf numFmtId="0" fontId="32" fillId="0" borderId="19" xfId="55" applyFont="1" applyBorder="1">
      <alignment/>
      <protection/>
    </xf>
    <xf numFmtId="0" fontId="28" fillId="0" borderId="19" xfId="55" applyFont="1" applyBorder="1" applyAlignment="1">
      <alignment horizontal="center"/>
      <protection/>
    </xf>
    <xf numFmtId="0" fontId="22" fillId="0" borderId="0" xfId="55" applyFont="1" applyAlignment="1">
      <alignment vertical="top"/>
      <protection/>
    </xf>
    <xf numFmtId="0" fontId="22" fillId="0" borderId="0" xfId="55" applyFont="1" applyBorder="1" applyAlignment="1">
      <alignment vertical="top"/>
      <protection/>
    </xf>
    <xf numFmtId="0" fontId="24" fillId="0" borderId="0" xfId="55" applyFont="1" applyProtection="1">
      <alignment/>
      <protection locked="0"/>
    </xf>
    <xf numFmtId="0" fontId="24" fillId="0" borderId="0" xfId="55" applyFont="1" applyBorder="1" applyProtection="1">
      <alignment/>
      <protection locked="0"/>
    </xf>
    <xf numFmtId="0" fontId="33" fillId="0" borderId="19" xfId="55" applyFont="1" applyBorder="1" applyAlignment="1">
      <alignment vertical="center"/>
      <protection/>
    </xf>
    <xf numFmtId="0" fontId="34" fillId="0" borderId="19" xfId="55" applyFont="1" applyBorder="1">
      <alignment/>
      <protection/>
    </xf>
    <xf numFmtId="0" fontId="35" fillId="0" borderId="19" xfId="55" applyFont="1" applyBorder="1" applyAlignment="1">
      <alignment horizontal="center"/>
      <protection/>
    </xf>
    <xf numFmtId="0" fontId="31" fillId="0" borderId="14" xfId="56" applyFont="1" applyBorder="1" applyAlignment="1">
      <alignment vertical="center"/>
    </xf>
    <xf numFmtId="0" fontId="26" fillId="0" borderId="14" xfId="56" applyFont="1" applyBorder="1" applyAlignment="1">
      <alignment vertical="center"/>
    </xf>
    <xf numFmtId="0" fontId="32" fillId="0" borderId="14" xfId="56" applyFont="1" applyBorder="1" applyAlignment="1">
      <alignment vertical="center"/>
    </xf>
    <xf numFmtId="0" fontId="31" fillId="0" borderId="14" xfId="56" applyFont="1" applyBorder="1" applyAlignment="1">
      <alignment horizontal="right" vertical="center"/>
    </xf>
    <xf numFmtId="0" fontId="31" fillId="0" borderId="0" xfId="56" applyFont="1" applyBorder="1" applyAlignment="1">
      <alignment vertical="center"/>
    </xf>
    <xf numFmtId="0" fontId="26" fillId="0" borderId="0" xfId="56" applyFont="1" applyBorder="1" applyAlignment="1">
      <alignment vertical="center"/>
    </xf>
    <xf numFmtId="0" fontId="31" fillId="0" borderId="0" xfId="56" applyFont="1" applyBorder="1" applyAlignment="1">
      <alignment horizontal="right" vertical="center"/>
    </xf>
    <xf numFmtId="0" fontId="32" fillId="0" borderId="0" xfId="56" applyFont="1" applyBorder="1" applyAlignment="1">
      <alignment vertical="center"/>
    </xf>
    <xf numFmtId="0" fontId="14" fillId="0" borderId="0" xfId="55" applyFont="1" applyBorder="1">
      <alignment/>
      <protection/>
    </xf>
    <xf numFmtId="0" fontId="31" fillId="34" borderId="19" xfId="55" applyFont="1" applyFill="1" applyBorder="1" applyAlignment="1">
      <alignment vertical="center"/>
      <protection/>
    </xf>
    <xf numFmtId="0" fontId="26" fillId="34" borderId="22" xfId="55" applyFont="1" applyFill="1" applyBorder="1" applyAlignment="1">
      <alignment vertical="center"/>
      <protection/>
    </xf>
    <xf numFmtId="37" fontId="5" fillId="0" borderId="0" xfId="55" applyNumberFormat="1">
      <alignment/>
      <protection/>
    </xf>
    <xf numFmtId="0" fontId="27" fillId="35" borderId="24" xfId="56" applyFont="1" applyFill="1" applyBorder="1" applyAlignment="1">
      <alignment vertical="center"/>
    </xf>
    <xf numFmtId="0" fontId="22" fillId="35" borderId="25" xfId="56" applyFont="1" applyFill="1" applyBorder="1" applyAlignment="1">
      <alignment vertical="center"/>
    </xf>
    <xf numFmtId="0" fontId="22" fillId="35" borderId="25" xfId="56" applyFont="1" applyFill="1" applyBorder="1" applyAlignment="1">
      <alignment vertical="center"/>
    </xf>
    <xf numFmtId="0" fontId="27" fillId="35" borderId="25" xfId="56" applyFont="1" applyFill="1" applyBorder="1" applyAlignment="1">
      <alignment horizontal="right" vertical="center"/>
    </xf>
    <xf numFmtId="186" fontId="23" fillId="36" borderId="22" xfId="56" applyNumberFormat="1" applyFont="1" applyFill="1" applyBorder="1" applyAlignment="1" applyProtection="1">
      <alignment vertical="center"/>
      <protection locked="0"/>
    </xf>
    <xf numFmtId="186" fontId="23" fillId="0" borderId="0" xfId="56" applyNumberFormat="1" applyFont="1" applyFill="1" applyAlignment="1" applyProtection="1">
      <alignment horizontal="right" vertical="center"/>
      <protection locked="0"/>
    </xf>
    <xf numFmtId="4" fontId="36" fillId="0" borderId="0" xfId="56" applyNumberFormat="1" applyFont="1" applyBorder="1">
      <alignment/>
    </xf>
    <xf numFmtId="0" fontId="31" fillId="35" borderId="19" xfId="55" applyFont="1" applyFill="1" applyBorder="1" applyAlignment="1">
      <alignment vertical="center"/>
      <protection/>
    </xf>
    <xf numFmtId="0" fontId="26" fillId="35" borderId="22" xfId="55" applyFont="1" applyFill="1" applyBorder="1" applyAlignment="1">
      <alignment vertical="center"/>
      <protection/>
    </xf>
    <xf numFmtId="37" fontId="22" fillId="0" borderId="0" xfId="55" applyNumberFormat="1" applyFont="1" applyBorder="1" applyAlignment="1">
      <alignment vertical="top"/>
      <protection/>
    </xf>
    <xf numFmtId="0" fontId="9" fillId="0" borderId="0" xfId="56" applyFont="1" applyBorder="1" applyAlignment="1" applyProtection="1">
      <alignment/>
      <protection locked="0"/>
    </xf>
    <xf numFmtId="0" fontId="39" fillId="0" borderId="19" xfId="56" applyFont="1" applyBorder="1" applyAlignment="1" applyProtection="1">
      <alignment vertical="center"/>
      <protection locked="0"/>
    </xf>
    <xf numFmtId="186" fontId="39" fillId="36" borderId="22" xfId="56" applyNumberFormat="1" applyFont="1" applyFill="1" applyBorder="1" applyAlignment="1" applyProtection="1">
      <alignment vertical="center"/>
      <protection locked="0"/>
    </xf>
    <xf numFmtId="37" fontId="39" fillId="0" borderId="19" xfId="56" applyNumberFormat="1" applyFont="1" applyBorder="1" applyAlignment="1" applyProtection="1">
      <alignment vertical="center"/>
      <protection/>
    </xf>
    <xf numFmtId="6" fontId="39" fillId="0" borderId="0" xfId="44" applyNumberFormat="1" applyFont="1" applyFill="1" applyAlignment="1" applyProtection="1">
      <alignment horizontal="right" vertical="center"/>
      <protection locked="0"/>
    </xf>
    <xf numFmtId="0" fontId="39" fillId="0" borderId="0" xfId="56" applyFont="1" applyAlignment="1" applyProtection="1">
      <alignment vertical="center"/>
      <protection locked="0"/>
    </xf>
    <xf numFmtId="38" fontId="39" fillId="36" borderId="20" xfId="42" applyNumberFormat="1" applyFont="1" applyFill="1" applyBorder="1" applyAlignment="1" applyProtection="1">
      <alignment vertical="center"/>
      <protection locked="0"/>
    </xf>
    <xf numFmtId="37" fontId="39" fillId="33" borderId="0" xfId="56" applyNumberFormat="1" applyFont="1" applyFill="1" applyBorder="1" applyAlignment="1" applyProtection="1">
      <alignment vertical="center"/>
      <protection/>
    </xf>
    <xf numFmtId="186" fontId="39" fillId="0" borderId="19" xfId="56" applyNumberFormat="1" applyFont="1" applyFill="1" applyBorder="1" applyAlignment="1" applyProtection="1">
      <alignment horizontal="right" vertical="center"/>
      <protection locked="0"/>
    </xf>
    <xf numFmtId="186" fontId="39" fillId="0" borderId="19" xfId="56" applyNumberFormat="1" applyFont="1" applyBorder="1" applyAlignment="1" applyProtection="1">
      <alignment vertical="center"/>
      <protection locked="0"/>
    </xf>
    <xf numFmtId="38" fontId="40" fillId="36" borderId="20" xfId="56" applyNumberFormat="1" applyFont="1" applyFill="1" applyBorder="1" applyAlignment="1">
      <alignment horizontal="right"/>
    </xf>
    <xf numFmtId="0" fontId="39" fillId="0" borderId="0" xfId="56" applyFont="1" applyAlignment="1" applyProtection="1">
      <alignment horizontal="left" vertical="top" wrapText="1"/>
      <protection locked="0"/>
    </xf>
    <xf numFmtId="38" fontId="39" fillId="36" borderId="20" xfId="42" applyNumberFormat="1" applyFont="1" applyFill="1" applyBorder="1" applyAlignment="1" applyProtection="1">
      <alignment horizontal="right" vertical="center"/>
      <protection locked="0"/>
    </xf>
    <xf numFmtId="38" fontId="39" fillId="36" borderId="22" xfId="42" applyNumberFormat="1" applyFont="1" applyFill="1" applyBorder="1" applyAlignment="1" applyProtection="1">
      <alignment horizontal="right" vertical="center"/>
      <protection locked="0"/>
    </xf>
    <xf numFmtId="37" fontId="39" fillId="33" borderId="19" xfId="56" applyNumberFormat="1" applyFont="1" applyFill="1" applyBorder="1" applyAlignment="1" applyProtection="1">
      <alignment vertical="center"/>
      <protection/>
    </xf>
    <xf numFmtId="37" fontId="37" fillId="0" borderId="23" xfId="56" applyNumberFormat="1" applyFont="1" applyBorder="1" applyAlignment="1" applyProtection="1">
      <alignment horizontal="right" vertical="center"/>
      <protection/>
    </xf>
    <xf numFmtId="37" fontId="37" fillId="0" borderId="26" xfId="56" applyNumberFormat="1" applyFont="1" applyBorder="1" applyAlignment="1" applyProtection="1">
      <alignment horizontal="right" vertical="center"/>
      <protection/>
    </xf>
    <xf numFmtId="37" fontId="37" fillId="35" borderId="23" xfId="56" applyNumberFormat="1" applyFont="1" applyFill="1" applyBorder="1" applyAlignment="1" applyProtection="1">
      <alignment horizontal="right" vertical="center"/>
      <protection/>
    </xf>
    <xf numFmtId="0" fontId="39" fillId="0" borderId="22" xfId="56" applyFont="1" applyFill="1" applyBorder="1" applyProtection="1">
      <alignment/>
      <protection locked="0"/>
    </xf>
    <xf numFmtId="0" fontId="39" fillId="0" borderId="22" xfId="56" applyFont="1" applyFill="1" applyBorder="1" applyAlignment="1">
      <alignment horizontal="left" vertical="center" wrapText="1"/>
    </xf>
    <xf numFmtId="9" fontId="39" fillId="0" borderId="22" xfId="59" applyFont="1" applyFill="1" applyBorder="1" applyAlignment="1" applyProtection="1">
      <alignment horizontal="center"/>
      <protection locked="0"/>
    </xf>
    <xf numFmtId="0" fontId="39" fillId="0" borderId="22" xfId="56" applyFont="1" applyFill="1" applyBorder="1" applyAlignment="1" applyProtection="1">
      <alignment vertical="center" wrapText="1"/>
      <protection locked="0"/>
    </xf>
    <xf numFmtId="0" fontId="22" fillId="0" borderId="19" xfId="56" applyFont="1" applyFill="1" applyBorder="1">
      <alignment/>
    </xf>
    <xf numFmtId="0" fontId="27" fillId="0" borderId="19" xfId="56" applyFont="1" applyFill="1" applyBorder="1" applyAlignment="1">
      <alignment horizontal="right" vertical="center"/>
    </xf>
    <xf numFmtId="0" fontId="22" fillId="0" borderId="19" xfId="56" applyFont="1" applyFill="1" applyBorder="1" applyAlignment="1">
      <alignment vertical="center"/>
    </xf>
    <xf numFmtId="3" fontId="22" fillId="0" borderId="19" xfId="56" applyNumberFormat="1" applyFont="1" applyFill="1" applyBorder="1">
      <alignment/>
    </xf>
    <xf numFmtId="0" fontId="22" fillId="0" borderId="0" xfId="56" applyFont="1" applyFill="1" applyAlignment="1">
      <alignment vertical="center"/>
    </xf>
    <xf numFmtId="0" fontId="23" fillId="0" borderId="0" xfId="56" applyFont="1" applyFill="1" applyAlignment="1">
      <alignment vertical="center"/>
    </xf>
    <xf numFmtId="0" fontId="39" fillId="0" borderId="19" xfId="56" applyFont="1" applyFill="1" applyBorder="1" applyAlignment="1" applyProtection="1">
      <alignment vertical="center"/>
      <protection locked="0"/>
    </xf>
    <xf numFmtId="176" fontId="39" fillId="0" borderId="19" xfId="56" applyNumberFormat="1" applyFont="1" applyFill="1" applyBorder="1" applyAlignment="1" applyProtection="1">
      <alignment vertical="center"/>
      <protection locked="0"/>
    </xf>
    <xf numFmtId="0" fontId="39" fillId="0" borderId="0" xfId="56" applyFont="1" applyFill="1" applyAlignment="1" applyProtection="1">
      <alignment vertical="center"/>
      <protection locked="0"/>
    </xf>
    <xf numFmtId="176" fontId="39" fillId="0" borderId="0" xfId="56" applyNumberFormat="1" applyFont="1" applyFill="1" applyAlignment="1" applyProtection="1">
      <alignment vertical="center"/>
      <protection locked="0"/>
    </xf>
    <xf numFmtId="0" fontId="39" fillId="0" borderId="0" xfId="56" applyFont="1" applyFill="1" applyBorder="1" applyAlignment="1" applyProtection="1">
      <alignment vertical="center"/>
      <protection locked="0"/>
    </xf>
    <xf numFmtId="186" fontId="39" fillId="0" borderId="0" xfId="56" applyNumberFormat="1" applyFont="1" applyFill="1" applyAlignment="1" applyProtection="1">
      <alignment horizontal="right" vertical="center"/>
      <protection locked="0"/>
    </xf>
    <xf numFmtId="0" fontId="39" fillId="0" borderId="0" xfId="56" applyFont="1" applyFill="1" applyAlignment="1" applyProtection="1">
      <alignment horizontal="left" vertical="top" wrapText="1"/>
      <protection locked="0"/>
    </xf>
    <xf numFmtId="0" fontId="22" fillId="0" borderId="0" xfId="56" applyFont="1" applyFill="1" applyBorder="1" applyAlignment="1">
      <alignment vertical="center"/>
    </xf>
    <xf numFmtId="0" fontId="22" fillId="0" borderId="27" xfId="56" applyFont="1" applyFill="1" applyBorder="1" applyAlignment="1">
      <alignment vertical="center"/>
    </xf>
    <xf numFmtId="0" fontId="23" fillId="0" borderId="19" xfId="56" applyFont="1" applyFill="1" applyBorder="1" applyAlignment="1" applyProtection="1">
      <alignment vertical="center"/>
      <protection locked="0"/>
    </xf>
    <xf numFmtId="0" fontId="22" fillId="0" borderId="19" xfId="56" applyFont="1" applyFill="1" applyBorder="1" applyAlignment="1">
      <alignment vertical="center"/>
    </xf>
    <xf numFmtId="0" fontId="26" fillId="0" borderId="0" xfId="56" applyFont="1" applyFill="1" applyAlignment="1">
      <alignment vertical="center"/>
    </xf>
    <xf numFmtId="0" fontId="39" fillId="0" borderId="19" xfId="56" applyFont="1" applyFill="1" applyBorder="1" applyAlignment="1" applyProtection="1">
      <alignment horizontal="left" vertical="center"/>
      <protection locked="0"/>
    </xf>
    <xf numFmtId="193" fontId="23" fillId="0" borderId="0" xfId="56" applyNumberFormat="1" applyFont="1" applyFill="1" applyAlignment="1" applyProtection="1">
      <alignment vertical="center"/>
      <protection locked="0"/>
    </xf>
    <xf numFmtId="6" fontId="39" fillId="0" borderId="0" xfId="44" applyNumberFormat="1" applyFont="1" applyFill="1" applyAlignment="1" applyProtection="1">
      <alignment vertical="center"/>
      <protection locked="0"/>
    </xf>
    <xf numFmtId="0" fontId="40" fillId="0" borderId="0" xfId="56" applyFont="1" applyFill="1">
      <alignment/>
    </xf>
    <xf numFmtId="0" fontId="40" fillId="0" borderId="19" xfId="56" applyFont="1" applyFill="1" applyBorder="1">
      <alignment/>
    </xf>
    <xf numFmtId="6" fontId="39" fillId="0" borderId="19" xfId="44" applyNumberFormat="1" applyFont="1" applyFill="1" applyBorder="1" applyAlignment="1" applyProtection="1">
      <alignment vertical="center"/>
      <protection locked="0"/>
    </xf>
    <xf numFmtId="0" fontId="27" fillId="0" borderId="19" xfId="56" applyFont="1" applyFill="1" applyBorder="1" applyAlignment="1">
      <alignment vertical="center"/>
    </xf>
    <xf numFmtId="0" fontId="26" fillId="0" borderId="19" xfId="56" applyFont="1" applyFill="1" applyBorder="1" applyAlignment="1">
      <alignment vertical="center"/>
    </xf>
    <xf numFmtId="0" fontId="39" fillId="0" borderId="0" xfId="56" applyFont="1" applyFill="1" applyBorder="1" applyAlignment="1" applyProtection="1">
      <alignment/>
      <protection locked="0"/>
    </xf>
    <xf numFmtId="0" fontId="10" fillId="0" borderId="0" xfId="56" applyFont="1" applyFill="1" applyBorder="1">
      <alignment/>
    </xf>
    <xf numFmtId="0" fontId="10" fillId="0" borderId="0" xfId="56" applyFont="1" applyFill="1">
      <alignment/>
    </xf>
    <xf numFmtId="0" fontId="22" fillId="0" borderId="0" xfId="56" applyFont="1" applyFill="1">
      <alignment/>
    </xf>
    <xf numFmtId="0" fontId="22" fillId="0" borderId="21" xfId="56" applyFont="1" applyFill="1" applyBorder="1" applyAlignment="1">
      <alignment vertical="top"/>
    </xf>
    <xf numFmtId="0" fontId="22" fillId="0" borderId="21" xfId="56" applyFont="1" applyFill="1" applyBorder="1" applyAlignment="1">
      <alignment horizontal="center" vertical="top"/>
    </xf>
    <xf numFmtId="0" fontId="26" fillId="0" borderId="21" xfId="56" applyFont="1" applyFill="1" applyBorder="1" applyAlignment="1">
      <alignment horizontal="centerContinuous" vertical="top"/>
    </xf>
    <xf numFmtId="168" fontId="10" fillId="0" borderId="0" xfId="0" applyFont="1" applyFill="1" applyAlignment="1">
      <alignment/>
    </xf>
    <xf numFmtId="164" fontId="35" fillId="0" borderId="19" xfId="56" applyNumberFormat="1" applyFont="1" applyFill="1" applyBorder="1" applyAlignment="1" applyProtection="1">
      <alignment horizontal="center" vertical="center"/>
      <protection locked="0"/>
    </xf>
    <xf numFmtId="164" fontId="35" fillId="0" borderId="19" xfId="56" applyNumberFormat="1" applyFont="1" applyFill="1" applyBorder="1" applyAlignment="1" applyProtection="1">
      <alignment horizontal="right" vertical="center"/>
      <protection locked="0"/>
    </xf>
    <xf numFmtId="14" fontId="24" fillId="0" borderId="19" xfId="56" applyNumberFormat="1" applyFont="1" applyFill="1" applyBorder="1" applyAlignment="1">
      <alignment horizontal="centerContinuous" vertical="center"/>
    </xf>
    <xf numFmtId="168" fontId="0" fillId="0" borderId="0" xfId="0" applyFill="1" applyAlignment="1">
      <alignment/>
    </xf>
    <xf numFmtId="0" fontId="29" fillId="0" borderId="19" xfId="56" applyFont="1" applyFill="1" applyBorder="1" applyAlignment="1">
      <alignment horizontal="centerContinuous"/>
    </xf>
    <xf numFmtId="0" fontId="22" fillId="0" borderId="19" xfId="56" applyFont="1" applyFill="1" applyBorder="1" applyAlignment="1">
      <alignment horizontal="centerContinuous"/>
    </xf>
    <xf numFmtId="0" fontId="22" fillId="0" borderId="19" xfId="56" applyFont="1" applyFill="1" applyBorder="1" applyAlignment="1">
      <alignment horizontal="centerContinuous"/>
    </xf>
    <xf numFmtId="0" fontId="22" fillId="0" borderId="22" xfId="56" applyFont="1" applyFill="1" applyBorder="1" applyAlignment="1">
      <alignment horizontal="center" wrapText="1"/>
    </xf>
    <xf numFmtId="0" fontId="22" fillId="0" borderId="19" xfId="56" applyFont="1" applyFill="1" applyBorder="1" applyAlignment="1">
      <alignment horizontal="center" wrapText="1"/>
    </xf>
    <xf numFmtId="9" fontId="11" fillId="0" borderId="0" xfId="59" applyFont="1" applyFill="1" applyAlignment="1">
      <alignment horizontal="center" wrapText="1"/>
    </xf>
    <xf numFmtId="37" fontId="39" fillId="0" borderId="22" xfId="56" applyNumberFormat="1" applyFont="1" applyFill="1" applyBorder="1" applyAlignment="1" applyProtection="1">
      <alignment horizontal="right"/>
      <protection locked="0"/>
    </xf>
    <xf numFmtId="37" fontId="39" fillId="0" borderId="19" xfId="56" applyNumberFormat="1" applyFont="1" applyFill="1" applyBorder="1" applyAlignment="1" applyProtection="1">
      <alignment horizontal="right"/>
      <protection locked="0"/>
    </xf>
    <xf numFmtId="38" fontId="39" fillId="36" borderId="22" xfId="42" applyNumberFormat="1" applyFont="1" applyFill="1" applyBorder="1" applyAlignment="1" applyProtection="1">
      <alignment vertical="center"/>
      <protection locked="0"/>
    </xf>
    <xf numFmtId="37" fontId="35" fillId="0" borderId="22" xfId="55" applyNumberFormat="1" applyFont="1" applyBorder="1" applyAlignment="1">
      <alignment/>
      <protection/>
    </xf>
    <xf numFmtId="37" fontId="35" fillId="0" borderId="22" xfId="55" applyNumberFormat="1" applyFont="1" applyBorder="1" applyProtection="1">
      <alignment/>
      <protection locked="0"/>
    </xf>
    <xf numFmtId="37" fontId="35" fillId="0" borderId="22" xfId="55" applyNumberFormat="1" applyFont="1" applyBorder="1">
      <alignment/>
      <protection/>
    </xf>
    <xf numFmtId="37" fontId="35" fillId="34" borderId="22" xfId="55" applyNumberFormat="1" applyFont="1" applyFill="1" applyBorder="1">
      <alignment/>
      <protection/>
    </xf>
    <xf numFmtId="37" fontId="35" fillId="35" borderId="22" xfId="55" applyNumberFormat="1" applyFont="1" applyFill="1" applyBorder="1">
      <alignment/>
      <protection/>
    </xf>
    <xf numFmtId="37" fontId="35" fillId="35" borderId="22" xfId="55" applyNumberFormat="1" applyFont="1" applyFill="1" applyBorder="1" applyAlignment="1">
      <alignment/>
      <protection/>
    </xf>
    <xf numFmtId="37" fontId="38" fillId="34" borderId="23" xfId="55" applyNumberFormat="1" applyFont="1" applyFill="1" applyBorder="1" applyAlignment="1" applyProtection="1">
      <alignment/>
      <protection locked="0"/>
    </xf>
    <xf numFmtId="37" fontId="38" fillId="35" borderId="23" xfId="55" applyNumberFormat="1" applyFont="1" applyFill="1" applyBorder="1" applyAlignment="1" applyProtection="1">
      <alignment/>
      <protection locked="0"/>
    </xf>
    <xf numFmtId="37" fontId="41" fillId="0" borderId="23" xfId="55" applyNumberFormat="1" applyFont="1" applyBorder="1" applyAlignment="1" applyProtection="1">
      <alignment/>
      <protection locked="0"/>
    </xf>
    <xf numFmtId="10" fontId="37" fillId="36" borderId="0" xfId="59" applyNumberFormat="1" applyFont="1" applyFill="1" applyBorder="1" applyAlignment="1">
      <alignment vertical="center"/>
    </xf>
    <xf numFmtId="37" fontId="37" fillId="0" borderId="23" xfId="56" applyNumberFormat="1" applyFont="1" applyFill="1" applyBorder="1" applyAlignment="1" applyProtection="1">
      <alignment vertical="center"/>
      <protection/>
    </xf>
    <xf numFmtId="4" fontId="17" fillId="0" borderId="0" xfId="56" applyNumberFormat="1" applyFont="1" applyFill="1">
      <alignment/>
    </xf>
    <xf numFmtId="4" fontId="16" fillId="0" borderId="0" xfId="56" applyNumberFormat="1" applyFont="1" applyFill="1">
      <alignment/>
    </xf>
    <xf numFmtId="10" fontId="10" fillId="0" borderId="0" xfId="59" applyNumberFormat="1" applyFont="1" applyFill="1" applyAlignment="1">
      <alignment/>
    </xf>
    <xf numFmtId="0" fontId="42" fillId="0" borderId="0" xfId="56" applyFont="1" applyFill="1" applyBorder="1" applyAlignment="1">
      <alignment horizontal="right"/>
    </xf>
    <xf numFmtId="186" fontId="7" fillId="0" borderId="27" xfId="56" applyNumberFormat="1" applyFont="1" applyBorder="1" applyAlignment="1">
      <alignment vertical="center"/>
    </xf>
    <xf numFmtId="0" fontId="43" fillId="0" borderId="19" xfId="56" applyFont="1" applyBorder="1">
      <alignment/>
    </xf>
    <xf numFmtId="0" fontId="43" fillId="0" borderId="19" xfId="56" applyFont="1" applyBorder="1" applyProtection="1">
      <alignment/>
      <protection locked="0"/>
    </xf>
    <xf numFmtId="0" fontId="43" fillId="0" borderId="22" xfId="56" applyFont="1" applyBorder="1" applyProtection="1">
      <alignment/>
      <protection locked="0"/>
    </xf>
    <xf numFmtId="37" fontId="44" fillId="0" borderId="28" xfId="56" applyNumberFormat="1" applyFont="1" applyFill="1" applyBorder="1" applyAlignment="1" applyProtection="1">
      <alignment vertical="center"/>
      <protection/>
    </xf>
    <xf numFmtId="168" fontId="43" fillId="0" borderId="19" xfId="0" applyFont="1" applyBorder="1" applyAlignment="1">
      <alignment/>
    </xf>
    <xf numFmtId="37" fontId="10" fillId="0" borderId="0" xfId="56" applyNumberFormat="1" applyFont="1" applyFill="1" applyBorder="1" applyAlignment="1">
      <alignment horizontal="center"/>
    </xf>
    <xf numFmtId="0" fontId="45" fillId="0" borderId="0" xfId="56" applyFont="1" applyBorder="1" applyAlignment="1">
      <alignment horizontal="center" wrapText="1"/>
    </xf>
    <xf numFmtId="0" fontId="6" fillId="0" borderId="0" xfId="56" applyFont="1" applyBorder="1">
      <alignment/>
    </xf>
    <xf numFmtId="1" fontId="10" fillId="0" borderId="0" xfId="56" applyNumberFormat="1" applyFont="1" applyBorder="1" applyAlignment="1">
      <alignment horizontal="center"/>
    </xf>
    <xf numFmtId="181" fontId="39" fillId="36" borderId="22" xfId="56" applyNumberFormat="1" applyFont="1" applyFill="1" applyBorder="1" applyAlignment="1" applyProtection="1">
      <alignment horizontal="center"/>
      <protection locked="0"/>
    </xf>
    <xf numFmtId="1" fontId="39" fillId="36" borderId="22" xfId="56" applyNumberFormat="1" applyFont="1" applyFill="1" applyBorder="1" applyAlignment="1" applyProtection="1">
      <alignment horizontal="center"/>
      <protection locked="0"/>
    </xf>
    <xf numFmtId="38" fontId="39" fillId="36" borderId="22" xfId="42" applyNumberFormat="1" applyFont="1" applyFill="1" applyBorder="1" applyAlignment="1" applyProtection="1">
      <alignment horizontal="right"/>
      <protection locked="0"/>
    </xf>
    <xf numFmtId="0" fontId="22" fillId="0" borderId="29" xfId="55" applyFont="1" applyBorder="1" applyAlignment="1">
      <alignment horizontal="left" vertical="top" wrapText="1"/>
      <protection/>
    </xf>
    <xf numFmtId="0" fontId="22" fillId="0" borderId="30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NTBUDGT" xfId="55"/>
    <cellStyle name="Normal_FIRSTBU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40</xdr:row>
      <xdr:rowOff>133350</xdr:rowOff>
    </xdr:from>
    <xdr:to>
      <xdr:col>6</xdr:col>
      <xdr:colOff>371475</xdr:colOff>
      <xdr:row>40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5219700" y="8258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161925</xdr:rowOff>
    </xdr:from>
    <xdr:to>
      <xdr:col>4</xdr:col>
      <xdr:colOff>647700</xdr:colOff>
      <xdr:row>13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600325" y="33337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133350</xdr:rowOff>
    </xdr:from>
    <xdr:to>
      <xdr:col>2</xdr:col>
      <xdr:colOff>485775</xdr:colOff>
      <xdr:row>5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2552700" y="800100"/>
          <a:ext cx="438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TYPE</a:t>
          </a:r>
        </a:p>
      </xdr:txBody>
    </xdr:sp>
    <xdr:clientData/>
  </xdr:twoCellAnchor>
  <xdr:twoCellAnchor>
    <xdr:from>
      <xdr:col>3</xdr:col>
      <xdr:colOff>9525</xdr:colOff>
      <xdr:row>4</xdr:row>
      <xdr:rowOff>114300</xdr:rowOff>
    </xdr:from>
    <xdr:to>
      <xdr:col>3</xdr:col>
      <xdr:colOff>514350</xdr:colOff>
      <xdr:row>5</xdr:row>
      <xdr:rowOff>95250</xdr:rowOff>
    </xdr:to>
    <xdr:sp>
      <xdr:nvSpPr>
        <xdr:cNvPr id="4" name="Text 16"/>
        <xdr:cNvSpPr txBox="1">
          <a:spLocks noChangeArrowheads="1"/>
        </xdr:cNvSpPr>
      </xdr:nvSpPr>
      <xdr:spPr>
        <a:xfrm>
          <a:off x="3124200" y="781050"/>
          <a:ext cx="5048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EFFORT</a:t>
          </a:r>
        </a:p>
      </xdr:txBody>
    </xdr:sp>
    <xdr:clientData/>
  </xdr:twoCellAnchor>
  <xdr:twoCellAnchor>
    <xdr:from>
      <xdr:col>0</xdr:col>
      <xdr:colOff>76200</xdr:colOff>
      <xdr:row>27</xdr:row>
      <xdr:rowOff>114300</xdr:rowOff>
    </xdr:from>
    <xdr:to>
      <xdr:col>0</xdr:col>
      <xdr:colOff>1381125</xdr:colOff>
      <xdr:row>28</xdr:row>
      <xdr:rowOff>66675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76200" y="5781675"/>
          <a:ext cx="13049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PATIENT CARE COSTS</a:t>
          </a:r>
        </a:p>
      </xdr:txBody>
    </xdr:sp>
    <xdr:clientData/>
  </xdr:twoCellAnchor>
  <xdr:twoCellAnchor>
    <xdr:from>
      <xdr:col>6</xdr:col>
      <xdr:colOff>9525</xdr:colOff>
      <xdr:row>2</xdr:row>
      <xdr:rowOff>9525</xdr:rowOff>
    </xdr:from>
    <xdr:to>
      <xdr:col>6</xdr:col>
      <xdr:colOff>9525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14975" y="285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19050</xdr:rowOff>
    </xdr:from>
    <xdr:to>
      <xdr:col>5</xdr:col>
      <xdr:colOff>9525</xdr:colOff>
      <xdr:row>4</xdr:row>
      <xdr:rowOff>9525</xdr:rowOff>
    </xdr:to>
    <xdr:sp>
      <xdr:nvSpPr>
        <xdr:cNvPr id="7" name="Line 7"/>
        <xdr:cNvSpPr>
          <a:spLocks/>
        </xdr:cNvSpPr>
      </xdr:nvSpPr>
      <xdr:spPr>
        <a:xfrm>
          <a:off x="4552950" y="295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200025</xdr:rowOff>
    </xdr:from>
    <xdr:to>
      <xdr:col>2</xdr:col>
      <xdr:colOff>523875</xdr:colOff>
      <xdr:row>5</xdr:row>
      <xdr:rowOff>304800</xdr:rowOff>
    </xdr:to>
    <xdr:sp>
      <xdr:nvSpPr>
        <xdr:cNvPr id="8" name="Text 30"/>
        <xdr:cNvSpPr txBox="1">
          <a:spLocks noChangeArrowheads="1"/>
        </xdr:cNvSpPr>
      </xdr:nvSpPr>
      <xdr:spPr>
        <a:xfrm>
          <a:off x="2533650" y="1028700"/>
          <a:ext cx="495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(months)</a:t>
          </a:r>
        </a:p>
      </xdr:txBody>
    </xdr:sp>
    <xdr:clientData/>
  </xdr:twoCellAnchor>
  <xdr:twoCellAnchor>
    <xdr:from>
      <xdr:col>3</xdr:col>
      <xdr:colOff>66675</xdr:colOff>
      <xdr:row>5</xdr:row>
      <xdr:rowOff>190500</xdr:rowOff>
    </xdr:from>
    <xdr:to>
      <xdr:col>3</xdr:col>
      <xdr:colOff>457200</xdr:colOff>
      <xdr:row>5</xdr:row>
      <xdr:rowOff>314325</xdr:rowOff>
    </xdr:to>
    <xdr:sp>
      <xdr:nvSpPr>
        <xdr:cNvPr id="9" name="Text 31"/>
        <xdr:cNvSpPr txBox="1">
          <a:spLocks noChangeArrowheads="1"/>
        </xdr:cNvSpPr>
      </xdr:nvSpPr>
      <xdr:spPr>
        <a:xfrm>
          <a:off x="3181350" y="1019175"/>
          <a:ext cx="3905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PROJ.</a:t>
          </a:r>
        </a:p>
      </xdr:txBody>
    </xdr:sp>
    <xdr:clientData/>
  </xdr:twoCellAnchor>
  <xdr:twoCellAnchor>
    <xdr:from>
      <xdr:col>3</xdr:col>
      <xdr:colOff>133350</xdr:colOff>
      <xdr:row>5</xdr:row>
      <xdr:rowOff>76200</xdr:rowOff>
    </xdr:from>
    <xdr:to>
      <xdr:col>3</xdr:col>
      <xdr:colOff>381000</xdr:colOff>
      <xdr:row>5</xdr:row>
      <xdr:rowOff>209550</xdr:rowOff>
    </xdr:to>
    <xdr:sp>
      <xdr:nvSpPr>
        <xdr:cNvPr id="10" name="Text 32"/>
        <xdr:cNvSpPr txBox="1">
          <a:spLocks noChangeArrowheads="1"/>
        </xdr:cNvSpPr>
      </xdr:nvSpPr>
      <xdr:spPr>
        <a:xfrm>
          <a:off x="3248025" y="904875"/>
          <a:ext cx="2476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ON</a:t>
          </a:r>
        </a:p>
      </xdr:txBody>
    </xdr:sp>
    <xdr:clientData/>
  </xdr:twoCellAnchor>
  <xdr:twoCellAnchor>
    <xdr:from>
      <xdr:col>2</xdr:col>
      <xdr:colOff>76200</xdr:colOff>
      <xdr:row>5</xdr:row>
      <xdr:rowOff>95250</xdr:rowOff>
    </xdr:from>
    <xdr:to>
      <xdr:col>2</xdr:col>
      <xdr:colOff>476250</xdr:colOff>
      <xdr:row>5</xdr:row>
      <xdr:rowOff>228600</xdr:rowOff>
    </xdr:to>
    <xdr:sp>
      <xdr:nvSpPr>
        <xdr:cNvPr id="11" name="Text 33"/>
        <xdr:cNvSpPr txBox="1">
          <a:spLocks noChangeArrowheads="1"/>
        </xdr:cNvSpPr>
      </xdr:nvSpPr>
      <xdr:spPr>
        <a:xfrm>
          <a:off x="2581275" y="923925"/>
          <a:ext cx="4000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APPT.</a:t>
          </a:r>
        </a:p>
      </xdr:txBody>
    </xdr:sp>
    <xdr:clientData/>
  </xdr:twoCellAnchor>
  <xdr:oneCellAnchor>
    <xdr:from>
      <xdr:col>4</xdr:col>
      <xdr:colOff>180975</xdr:colOff>
      <xdr:row>5</xdr:row>
      <xdr:rowOff>85725</xdr:rowOff>
    </xdr:from>
    <xdr:ext cx="381000" cy="152400"/>
    <xdr:sp>
      <xdr:nvSpPr>
        <xdr:cNvPr id="12" name="Text 35"/>
        <xdr:cNvSpPr txBox="1">
          <a:spLocks noChangeArrowheads="1"/>
        </xdr:cNvSpPr>
      </xdr:nvSpPr>
      <xdr:spPr>
        <a:xfrm>
          <a:off x="3943350" y="914400"/>
          <a:ext cx="3810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BASE</a:t>
          </a:r>
        </a:p>
      </xdr:txBody>
    </xdr:sp>
    <xdr:clientData/>
  </xdr:oneCellAnchor>
  <xdr:twoCellAnchor>
    <xdr:from>
      <xdr:col>4</xdr:col>
      <xdr:colOff>114300</xdr:colOff>
      <xdr:row>5</xdr:row>
      <xdr:rowOff>200025</xdr:rowOff>
    </xdr:from>
    <xdr:to>
      <xdr:col>4</xdr:col>
      <xdr:colOff>609600</xdr:colOff>
      <xdr:row>6</xdr:row>
      <xdr:rowOff>0</xdr:rowOff>
    </xdr:to>
    <xdr:sp>
      <xdr:nvSpPr>
        <xdr:cNvPr id="13" name="Text 36"/>
        <xdr:cNvSpPr txBox="1">
          <a:spLocks noChangeArrowheads="1"/>
        </xdr:cNvSpPr>
      </xdr:nvSpPr>
      <xdr:spPr>
        <a:xfrm>
          <a:off x="3876675" y="1028700"/>
          <a:ext cx="4953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SALARY</a:t>
          </a:r>
        </a:p>
      </xdr:txBody>
    </xdr:sp>
    <xdr:clientData/>
  </xdr:twoCellAnchor>
  <xdr:twoCellAnchor>
    <xdr:from>
      <xdr:col>4</xdr:col>
      <xdr:colOff>209550</xdr:colOff>
      <xdr:row>4</xdr:row>
      <xdr:rowOff>133350</xdr:rowOff>
    </xdr:from>
    <xdr:to>
      <xdr:col>4</xdr:col>
      <xdr:colOff>552450</xdr:colOff>
      <xdr:row>5</xdr:row>
      <xdr:rowOff>104775</xdr:rowOff>
    </xdr:to>
    <xdr:sp>
      <xdr:nvSpPr>
        <xdr:cNvPr id="14" name="Text 37"/>
        <xdr:cNvSpPr txBox="1">
          <a:spLocks noChangeArrowheads="1"/>
        </xdr:cNvSpPr>
      </xdr:nvSpPr>
      <xdr:spPr>
        <a:xfrm>
          <a:off x="3971925" y="800100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INST.</a:t>
          </a:r>
        </a:p>
      </xdr:txBody>
    </xdr:sp>
    <xdr:clientData/>
  </xdr:twoCellAnchor>
  <xdr:twoCellAnchor>
    <xdr:from>
      <xdr:col>2</xdr:col>
      <xdr:colOff>428625</xdr:colOff>
      <xdr:row>42</xdr:row>
      <xdr:rowOff>0</xdr:rowOff>
    </xdr:from>
    <xdr:to>
      <xdr:col>3</xdr:col>
      <xdr:colOff>333375</xdr:colOff>
      <xdr:row>42</xdr:row>
      <xdr:rowOff>0</xdr:rowOff>
    </xdr:to>
    <xdr:sp>
      <xdr:nvSpPr>
        <xdr:cNvPr id="15" name="Line 25"/>
        <xdr:cNvSpPr>
          <a:spLocks/>
        </xdr:cNvSpPr>
      </xdr:nvSpPr>
      <xdr:spPr>
        <a:xfrm>
          <a:off x="2933700" y="8639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676275</xdr:colOff>
      <xdr:row>41</xdr:row>
      <xdr:rowOff>133350</xdr:rowOff>
    </xdr:from>
    <xdr:to>
      <xdr:col>6</xdr:col>
      <xdr:colOff>371475</xdr:colOff>
      <xdr:row>41</xdr:row>
      <xdr:rowOff>133350</xdr:rowOff>
    </xdr:to>
    <xdr:sp>
      <xdr:nvSpPr>
        <xdr:cNvPr id="16" name="Line 26"/>
        <xdr:cNvSpPr>
          <a:spLocks/>
        </xdr:cNvSpPr>
      </xdr:nvSpPr>
      <xdr:spPr>
        <a:xfrm flipV="1">
          <a:off x="5219700" y="8515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133350</xdr:rowOff>
    </xdr:from>
    <xdr:to>
      <xdr:col>6</xdr:col>
      <xdr:colOff>371475</xdr:colOff>
      <xdr:row>42</xdr:row>
      <xdr:rowOff>133350</xdr:rowOff>
    </xdr:to>
    <xdr:sp>
      <xdr:nvSpPr>
        <xdr:cNvPr id="17" name="Line 28"/>
        <xdr:cNvSpPr>
          <a:spLocks/>
        </xdr:cNvSpPr>
      </xdr:nvSpPr>
      <xdr:spPr>
        <a:xfrm flipV="1">
          <a:off x="5219700" y="8772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20</xdr:row>
      <xdr:rowOff>190500</xdr:rowOff>
    </xdr:from>
    <xdr:to>
      <xdr:col>5</xdr:col>
      <xdr:colOff>847725</xdr:colOff>
      <xdr:row>20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5324475" y="545782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171450</xdr:colOff>
      <xdr:row>24</xdr:row>
      <xdr:rowOff>0</xdr:rowOff>
    </xdr:from>
    <xdr:to>
      <xdr:col>1</xdr:col>
      <xdr:colOff>323850</xdr:colOff>
      <xdr:row>24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171450" y="6534150"/>
          <a:ext cx="116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all Years:
</a:t>
          </a:r>
          <a:r>
            <a:rPr lang="en-US" cap="none" sz="7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95250</xdr:colOff>
      <xdr:row>24</xdr:row>
      <xdr:rowOff>0</xdr:rowOff>
    </xdr:from>
    <xdr:to>
      <xdr:col>6</xdr:col>
      <xdr:colOff>933450</xdr:colOff>
      <xdr:row>24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1104900" y="6534150"/>
          <a:ext cx="600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Explain and justify purchase of major equipment, unusual supplies requests, patient care costs, alterations and
</a:t>
          </a:r>
        </a:p>
      </xdr:txBody>
    </xdr:sp>
    <xdr:clientData/>
  </xdr:twoCellAnchor>
  <xdr:twoCellAnchor>
    <xdr:from>
      <xdr:col>0</xdr:col>
      <xdr:colOff>142875</xdr:colOff>
      <xdr:row>24</xdr:row>
      <xdr:rowOff>0</xdr:rowOff>
    </xdr:from>
    <xdr:to>
      <xdr:col>2</xdr:col>
      <xdr:colOff>133350</xdr:colOff>
      <xdr:row>24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42875" y="653415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</a:rPr>
            <a:t>From Budget for Entire Period:</a:t>
          </a:r>
        </a:p>
      </xdr:txBody>
    </xdr:sp>
    <xdr:clientData/>
  </xdr:twoCellAnchor>
  <xdr:twoCellAnchor>
    <xdr:from>
      <xdr:col>1</xdr:col>
      <xdr:colOff>771525</xdr:colOff>
      <xdr:row>24</xdr:row>
      <xdr:rowOff>0</xdr:rowOff>
    </xdr:from>
    <xdr:to>
      <xdr:col>6</xdr:col>
      <xdr:colOff>962025</xdr:colOff>
      <xdr:row>24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781175" y="6534150"/>
          <a:ext cx="5353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Identify with an asterisk (*) on this page and justify any significant increase or decrease in any category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0</xdr:col>
      <xdr:colOff>504825</xdr:colOff>
      <xdr:row>12</xdr:row>
      <xdr:rowOff>200025</xdr:rowOff>
    </xdr:to>
    <xdr:sp>
      <xdr:nvSpPr>
        <xdr:cNvPr id="6" name="Text 20"/>
        <xdr:cNvSpPr txBox="1">
          <a:spLocks noChangeArrowheads="1"/>
        </xdr:cNvSpPr>
      </xdr:nvSpPr>
      <xdr:spPr>
        <a:xfrm>
          <a:off x="0" y="2752725"/>
          <a:ext cx="504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PATIENT CARE COSTS</a:t>
          </a:r>
        </a:p>
      </xdr:txBody>
    </xdr:sp>
    <xdr:clientData/>
  </xdr:twoCellAnchor>
  <xdr:twoCellAnchor>
    <xdr:from>
      <xdr:col>0</xdr:col>
      <xdr:colOff>19050</xdr:colOff>
      <xdr:row>16</xdr:row>
      <xdr:rowOff>95250</xdr:rowOff>
    </xdr:from>
    <xdr:to>
      <xdr:col>1</xdr:col>
      <xdr:colOff>228600</xdr:colOff>
      <xdr:row>17</xdr:row>
      <xdr:rowOff>228600</xdr:rowOff>
    </xdr:to>
    <xdr:sp>
      <xdr:nvSpPr>
        <xdr:cNvPr id="7" name="Text 22"/>
        <xdr:cNvSpPr txBox="1">
          <a:spLocks noChangeArrowheads="1"/>
        </xdr:cNvSpPr>
      </xdr:nvSpPr>
      <xdr:spPr>
        <a:xfrm>
          <a:off x="19050" y="4200525"/>
          <a:ext cx="12192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CONSORTIUM/  CONTRACTUAL  COSTS</a:t>
          </a:r>
        </a:p>
      </xdr:txBody>
    </xdr:sp>
    <xdr:clientData/>
  </xdr:twoCellAnchor>
  <xdr:twoCellAnchor>
    <xdr:from>
      <xdr:col>1</xdr:col>
      <xdr:colOff>228600</xdr:colOff>
      <xdr:row>16</xdr:row>
      <xdr:rowOff>9525</xdr:rowOff>
    </xdr:from>
    <xdr:to>
      <xdr:col>1</xdr:col>
      <xdr:colOff>228600</xdr:colOff>
      <xdr:row>18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38250" y="41148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1</xdr:col>
      <xdr:colOff>266700</xdr:colOff>
      <xdr:row>13</xdr:row>
      <xdr:rowOff>266700</xdr:rowOff>
    </xdr:to>
    <xdr:sp>
      <xdr:nvSpPr>
        <xdr:cNvPr id="9" name="Text 29"/>
        <xdr:cNvSpPr txBox="1">
          <a:spLocks noChangeArrowheads="1"/>
        </xdr:cNvSpPr>
      </xdr:nvSpPr>
      <xdr:spPr>
        <a:xfrm>
          <a:off x="0" y="3409950"/>
          <a:ext cx="1276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RENOVATIONS</a:t>
          </a:r>
        </a:p>
      </xdr:txBody>
    </xdr:sp>
    <xdr:clientData/>
  </xdr:twoCellAnchor>
  <xdr:twoCellAnchor>
    <xdr:from>
      <xdr:col>5</xdr:col>
      <xdr:colOff>209550</xdr:colOff>
      <xdr:row>21</xdr:row>
      <xdr:rowOff>190500</xdr:rowOff>
    </xdr:from>
    <xdr:to>
      <xdr:col>5</xdr:col>
      <xdr:colOff>847725</xdr:colOff>
      <xdr:row>21</xdr:row>
      <xdr:rowOff>190500</xdr:rowOff>
    </xdr:to>
    <xdr:sp>
      <xdr:nvSpPr>
        <xdr:cNvPr id="10" name="Line 17"/>
        <xdr:cNvSpPr>
          <a:spLocks/>
        </xdr:cNvSpPr>
      </xdr:nvSpPr>
      <xdr:spPr>
        <a:xfrm flipV="1">
          <a:off x="5324475" y="581977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ccc_nt1\users\fhughes\Excel\CCSG\Ccsg29\phs398_4_98_01090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5"/>
      <sheetName val="Overview 1"/>
      <sheetName val="Overview 2"/>
      <sheetName val="Overview 3"/>
      <sheetName val="Overview-all"/>
      <sheetName val="Prog Dirs ST"/>
      <sheetName val="Prog Dirs ST-all "/>
      <sheetName val="Prog Dirs MCDB"/>
      <sheetName val="Prog Dirs MCDB-all"/>
      <sheetName val="Prog Dirs TI"/>
      <sheetName val="Prog Dirs TI-all"/>
      <sheetName val="Prog Dirs VC"/>
      <sheetName val="Prog Dirs VC-all"/>
      <sheetName val="Prog Dirs Gene"/>
      <sheetName val="Prog Dirs Gene-all"/>
      <sheetName val="Prog Dirs WC"/>
      <sheetName val="Prog Dirs WC-all"/>
      <sheetName val="Prog Dirs HM"/>
      <sheetName val="Prog Dirs HM-all"/>
      <sheetName val="Prog Dirs GU"/>
      <sheetName val="Prog Dirs GU-all"/>
      <sheetName val="Prog Dirs CTD"/>
      <sheetName val="Prog Dirs CTD-all"/>
      <sheetName val="Prog Dirs PS"/>
      <sheetName val="Prog Dirs PS-all"/>
      <sheetName val="Prog Dirs HARP"/>
      <sheetName val="Prog Dirs HARP-all"/>
      <sheetName val="Sr Leaders"/>
      <sheetName val="Sr Leaders-all"/>
      <sheetName val="Prog Dirs 1"/>
      <sheetName val="Prog Dirs 2"/>
      <sheetName val="Prog Dirs 3"/>
      <sheetName val="Prog Dirs-all"/>
      <sheetName val="SI"/>
      <sheetName val="SI-all"/>
      <sheetName val="Planning"/>
      <sheetName val="Planning-all"/>
      <sheetName val="Dev"/>
      <sheetName val="Dev-all"/>
      <sheetName val="Dev-Shared"/>
      <sheetName val="Dev-Shared-all"/>
      <sheetName val="Dev-Fac"/>
      <sheetName val="Dev-Fac-all"/>
      <sheetName val="Admin 1"/>
      <sheetName val="Admin 2"/>
      <sheetName val="Admin-all"/>
      <sheetName val="Media"/>
      <sheetName val="Media-all"/>
      <sheetName val="Nude"/>
      <sheetName val="Nude-all"/>
      <sheetName val="T-Mouse"/>
      <sheetName val="T-Mouse-all"/>
      <sheetName val="Flow"/>
      <sheetName val="Flow-all"/>
      <sheetName val="BioInformatics"/>
      <sheetName val="BioInformatics-all"/>
      <sheetName val="HTRC"/>
      <sheetName val="HTRC-all"/>
      <sheetName val="Small Animal"/>
      <sheetName val="Small Animal-all"/>
      <sheetName val="Gene Exp"/>
      <sheetName val="Gene Exp-all"/>
      <sheetName val="Immun"/>
      <sheetName val="Immun-all"/>
      <sheetName val="Tissue Array"/>
      <sheetName val="Tissue Array-all"/>
      <sheetName val="Prot"/>
      <sheetName val="Prot-all"/>
      <sheetName val="Familial"/>
      <sheetName val="Familial-all"/>
      <sheetName val="BASE 1"/>
      <sheetName val="BASE 2"/>
      <sheetName val="BASE-all"/>
      <sheetName val="CRU"/>
      <sheetName val="CRU-all"/>
      <sheetName val="ISPRC"/>
      <sheetName val="ISPRC-all"/>
      <sheetName val="DSMB"/>
      <sheetName val="DSMB-all"/>
      <sheetName val="Phase I"/>
      <sheetName val="Phase I-all"/>
      <sheetName val="Summ Curr Bdgt"/>
      <sheetName val="Summ Future Bdgt"/>
      <sheetName val="Comp all"/>
      <sheetName val="Table"/>
      <sheetName val="Indirects"/>
      <sheetName val="FIRSTBUD-DD (24)"/>
      <sheetName val="ENTRBUD-EE (24)"/>
      <sheetName val="FIRSTBUD-DD (25)"/>
      <sheetName val="ENTRBUD-EE (25)"/>
      <sheetName val="CHKLST-II"/>
      <sheetName val="FACE-AA"/>
      <sheetName val="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21.875" style="5" customWidth="1"/>
    <col min="2" max="2" width="11.00390625" style="5" customWidth="1"/>
    <col min="3" max="3" width="8.00390625" style="5" customWidth="1"/>
    <col min="4" max="4" width="8.50390625" style="5" bestFit="1" customWidth="1"/>
    <col min="5" max="5" width="10.25390625" style="5" customWidth="1"/>
    <col min="6" max="6" width="12.625" style="5" bestFit="1" customWidth="1"/>
    <col min="7" max="7" width="10.25390625" style="5" customWidth="1"/>
    <col min="8" max="8" width="10.875" style="5" customWidth="1"/>
    <col min="9" max="9" width="7.25390625" style="5" customWidth="1"/>
    <col min="10" max="16384" width="10.00390625" style="5" customWidth="1"/>
  </cols>
  <sheetData>
    <row r="1" spans="1:12" ht="15.75" customHeight="1">
      <c r="A1" s="53"/>
      <c r="B1" s="53"/>
      <c r="C1" s="53"/>
      <c r="D1" s="53"/>
      <c r="E1" s="54" t="s">
        <v>45</v>
      </c>
      <c r="F1" s="169"/>
      <c r="G1" s="170"/>
      <c r="H1" s="204"/>
      <c r="I1" s="171"/>
      <c r="J1" s="171"/>
      <c r="K1" s="3"/>
      <c r="L1" s="4"/>
    </row>
    <row r="2" spans="1:12" ht="6" customHeight="1">
      <c r="A2" s="51"/>
      <c r="B2" s="51"/>
      <c r="C2" s="51"/>
      <c r="D2" s="51"/>
      <c r="E2" s="51"/>
      <c r="F2" s="172"/>
      <c r="G2" s="172"/>
      <c r="H2" s="172"/>
      <c r="I2" s="171"/>
      <c r="J2" s="171"/>
      <c r="K2" s="3"/>
      <c r="L2" s="6"/>
    </row>
    <row r="3" spans="1:16" ht="15.75" customHeight="1">
      <c r="A3" s="55" t="s">
        <v>54</v>
      </c>
      <c r="B3" s="56"/>
      <c r="C3" s="56"/>
      <c r="D3" s="56"/>
      <c r="E3" s="57"/>
      <c r="F3" s="173" t="s">
        <v>0</v>
      </c>
      <c r="G3" s="174" t="s">
        <v>49</v>
      </c>
      <c r="H3" s="175"/>
      <c r="I3" s="176"/>
      <c r="J3" s="171"/>
      <c r="K3" s="7"/>
      <c r="L3" s="7"/>
      <c r="M3"/>
      <c r="N3" s="8"/>
      <c r="O3" s="9"/>
      <c r="P3" s="8"/>
    </row>
    <row r="4" spans="1:16" ht="15" customHeight="1">
      <c r="A4" s="58" t="s">
        <v>1</v>
      </c>
      <c r="B4" s="59"/>
      <c r="C4" s="59"/>
      <c r="D4" s="59"/>
      <c r="E4" s="59"/>
      <c r="F4" s="177"/>
      <c r="G4" s="178"/>
      <c r="H4" s="179"/>
      <c r="I4" s="180"/>
      <c r="J4" s="180"/>
      <c r="K4"/>
      <c r="L4"/>
      <c r="M4"/>
      <c r="N4" s="8"/>
      <c r="O4" s="8"/>
      <c r="P4" s="8"/>
    </row>
    <row r="5" spans="1:13" ht="12.75" customHeight="1">
      <c r="A5" s="60" t="s">
        <v>46</v>
      </c>
      <c r="B5" s="60"/>
      <c r="C5" s="61"/>
      <c r="D5" s="62" t="s">
        <v>2</v>
      </c>
      <c r="E5" s="61"/>
      <c r="F5" s="181" t="s">
        <v>47</v>
      </c>
      <c r="G5" s="182"/>
      <c r="H5" s="183"/>
      <c r="I5" s="180"/>
      <c r="J5" s="180"/>
      <c r="K5"/>
      <c r="L5"/>
      <c r="M5"/>
    </row>
    <row r="6" spans="1:16" ht="25.5" customHeight="1">
      <c r="A6" s="63" t="s">
        <v>3</v>
      </c>
      <c r="B6" s="64" t="s">
        <v>4</v>
      </c>
      <c r="C6" s="65"/>
      <c r="D6" s="65"/>
      <c r="E6" s="64"/>
      <c r="F6" s="184" t="s">
        <v>5</v>
      </c>
      <c r="G6" s="184" t="s">
        <v>6</v>
      </c>
      <c r="H6" s="185" t="s">
        <v>31</v>
      </c>
      <c r="I6" s="186" t="s">
        <v>62</v>
      </c>
      <c r="J6" s="180"/>
      <c r="K6"/>
      <c r="L6"/>
      <c r="M6"/>
      <c r="N6" s="10"/>
      <c r="O6" s="8"/>
      <c r="P6" s="11"/>
    </row>
    <row r="7" spans="1:16" ht="28.5" customHeight="1">
      <c r="A7" s="139"/>
      <c r="B7" s="140" t="s">
        <v>32</v>
      </c>
      <c r="C7" s="215">
        <v>0</v>
      </c>
      <c r="D7" s="141">
        <v>0.1</v>
      </c>
      <c r="E7" s="217">
        <v>0</v>
      </c>
      <c r="F7" s="187">
        <f>E7*C7/12</f>
        <v>0</v>
      </c>
      <c r="G7" s="187">
        <f aca="true" t="shared" si="0" ref="G7:G13">F7*I7</f>
        <v>0</v>
      </c>
      <c r="H7" s="188">
        <f aca="true" t="shared" si="1" ref="H7:H13">F7+G7</f>
        <v>0</v>
      </c>
      <c r="I7" s="203">
        <v>0.27</v>
      </c>
      <c r="J7" s="180"/>
      <c r="K7"/>
      <c r="L7"/>
      <c r="M7"/>
      <c r="P7" s="11"/>
    </row>
    <row r="8" spans="1:16" ht="21.75" customHeight="1">
      <c r="A8" s="139"/>
      <c r="B8" s="140"/>
      <c r="C8" s="215"/>
      <c r="D8" s="141"/>
      <c r="E8" s="217"/>
      <c r="F8" s="187">
        <f aca="true" t="shared" si="2" ref="F8:F13">E8*C8/12</f>
        <v>0</v>
      </c>
      <c r="G8" s="187">
        <f t="shared" si="0"/>
        <v>0</v>
      </c>
      <c r="H8" s="188">
        <f t="shared" si="1"/>
        <v>0</v>
      </c>
      <c r="I8" s="203">
        <v>0</v>
      </c>
      <c r="J8" s="180"/>
      <c r="K8"/>
      <c r="L8"/>
      <c r="M8"/>
      <c r="P8" s="11"/>
    </row>
    <row r="9" spans="1:16" ht="21.75" customHeight="1">
      <c r="A9" s="139"/>
      <c r="B9" s="142"/>
      <c r="C9" s="215"/>
      <c r="D9" s="141"/>
      <c r="E9" s="217"/>
      <c r="F9" s="187">
        <f t="shared" si="2"/>
        <v>0</v>
      </c>
      <c r="G9" s="187">
        <f t="shared" si="0"/>
        <v>0</v>
      </c>
      <c r="H9" s="188">
        <f t="shared" si="1"/>
        <v>0</v>
      </c>
      <c r="I9" s="203">
        <v>0</v>
      </c>
      <c r="J9" s="180"/>
      <c r="K9"/>
      <c r="L9"/>
      <c r="M9"/>
      <c r="P9" s="8"/>
    </row>
    <row r="10" spans="1:16" ht="21.75" customHeight="1">
      <c r="A10" s="139"/>
      <c r="B10" s="142"/>
      <c r="C10" s="215"/>
      <c r="D10" s="141"/>
      <c r="E10" s="217"/>
      <c r="F10" s="187">
        <f t="shared" si="2"/>
        <v>0</v>
      </c>
      <c r="G10" s="187">
        <f t="shared" si="0"/>
        <v>0</v>
      </c>
      <c r="H10" s="188">
        <f t="shared" si="1"/>
        <v>0</v>
      </c>
      <c r="I10" s="203">
        <v>0</v>
      </c>
      <c r="J10" s="180"/>
      <c r="K10"/>
      <c r="L10"/>
      <c r="M10"/>
      <c r="P10" s="8"/>
    </row>
    <row r="11" spans="1:16" ht="21.75" customHeight="1">
      <c r="A11" s="139"/>
      <c r="B11" s="142"/>
      <c r="C11" s="215"/>
      <c r="D11" s="141"/>
      <c r="E11" s="217"/>
      <c r="F11" s="187">
        <f t="shared" si="2"/>
        <v>0</v>
      </c>
      <c r="G11" s="187">
        <f t="shared" si="0"/>
        <v>0</v>
      </c>
      <c r="H11" s="188">
        <f t="shared" si="1"/>
        <v>0</v>
      </c>
      <c r="I11" s="203">
        <v>0</v>
      </c>
      <c r="J11" s="180"/>
      <c r="K11"/>
      <c r="L11"/>
      <c r="M11"/>
      <c r="P11" s="8"/>
    </row>
    <row r="12" spans="1:16" ht="21.75" customHeight="1">
      <c r="A12" s="139"/>
      <c r="B12" s="142"/>
      <c r="C12" s="216"/>
      <c r="D12" s="141"/>
      <c r="E12" s="217"/>
      <c r="F12" s="187">
        <f t="shared" si="2"/>
        <v>0</v>
      </c>
      <c r="G12" s="187">
        <f t="shared" si="0"/>
        <v>0</v>
      </c>
      <c r="H12" s="188">
        <f t="shared" si="1"/>
        <v>0</v>
      </c>
      <c r="I12" s="203">
        <v>0</v>
      </c>
      <c r="J12" s="180"/>
      <c r="K12"/>
      <c r="L12"/>
      <c r="M12"/>
      <c r="P12" s="8"/>
    </row>
    <row r="13" spans="1:16" ht="21.75" customHeight="1" thickBot="1">
      <c r="A13" s="139"/>
      <c r="B13" s="142"/>
      <c r="C13" s="216"/>
      <c r="D13" s="141"/>
      <c r="E13" s="217"/>
      <c r="F13" s="187">
        <f t="shared" si="2"/>
        <v>0</v>
      </c>
      <c r="G13" s="187">
        <f t="shared" si="0"/>
        <v>0</v>
      </c>
      <c r="H13" s="188">
        <f t="shared" si="1"/>
        <v>0</v>
      </c>
      <c r="I13" s="203">
        <v>0</v>
      </c>
      <c r="J13" s="180"/>
      <c r="K13"/>
      <c r="L13"/>
      <c r="M13"/>
      <c r="P13" s="8"/>
    </row>
    <row r="14" spans="1:12" ht="22.5" customHeight="1" thickBot="1">
      <c r="A14" s="143"/>
      <c r="B14" s="144" t="s">
        <v>7</v>
      </c>
      <c r="C14" s="145"/>
      <c r="D14" s="143"/>
      <c r="E14" s="146"/>
      <c r="F14" s="66">
        <f>SUM(F7:F13)</f>
        <v>0</v>
      </c>
      <c r="G14" s="66">
        <f>SUM(G7:G13)</f>
        <v>0</v>
      </c>
      <c r="H14" s="66">
        <f>SUM(H7:H13)</f>
        <v>0</v>
      </c>
      <c r="I14" s="117" t="str">
        <f>IF(H14=(G14+F14),"Good!","CHECK CALCULATIONS")</f>
        <v>Good!</v>
      </c>
      <c r="J14"/>
      <c r="K14"/>
      <c r="L14"/>
    </row>
    <row r="15" spans="1:12" ht="13.5" customHeight="1">
      <c r="A15" s="147" t="s">
        <v>33</v>
      </c>
      <c r="B15" s="148"/>
      <c r="C15" s="148"/>
      <c r="D15" s="148"/>
      <c r="E15" s="148"/>
      <c r="F15" s="48"/>
      <c r="G15" s="43"/>
      <c r="H15" s="67"/>
      <c r="I15" s="12"/>
      <c r="J15" s="3"/>
      <c r="K15" s="3"/>
      <c r="L15" s="3"/>
    </row>
    <row r="16" spans="1:12" ht="13.5" customHeight="1">
      <c r="A16" s="149"/>
      <c r="B16" s="150"/>
      <c r="C16" s="149"/>
      <c r="D16" s="149"/>
      <c r="E16" s="149"/>
      <c r="F16" s="122"/>
      <c r="G16" s="123">
        <v>0</v>
      </c>
      <c r="H16" s="124">
        <f>SUM(G15:G16)</f>
        <v>0</v>
      </c>
      <c r="I16" s="13"/>
      <c r="J16" s="3"/>
      <c r="K16" s="3"/>
      <c r="L16" s="3"/>
    </row>
    <row r="17" spans="1:12" ht="13.5" customHeight="1">
      <c r="A17" s="147" t="s">
        <v>41</v>
      </c>
      <c r="B17" s="47"/>
      <c r="C17" s="116"/>
      <c r="D17" s="47"/>
      <c r="E17" s="47"/>
      <c r="F17" s="42"/>
      <c r="G17" s="43"/>
      <c r="H17" s="44"/>
      <c r="I17" s="13"/>
      <c r="J17" s="3"/>
      <c r="K17" s="3"/>
      <c r="L17" s="3"/>
    </row>
    <row r="18" spans="1:12" ht="13.5" customHeight="1">
      <c r="A18" s="151"/>
      <c r="B18" s="152"/>
      <c r="C18" s="125"/>
      <c r="D18" s="151"/>
      <c r="E18" s="151"/>
      <c r="F18" s="126"/>
      <c r="G18" s="127">
        <v>0</v>
      </c>
      <c r="H18" s="128"/>
      <c r="I18" s="13"/>
      <c r="J18" s="3"/>
      <c r="K18" s="3"/>
      <c r="L18" s="3"/>
    </row>
    <row r="19" spans="1:12" ht="13.5" customHeight="1">
      <c r="A19" s="149"/>
      <c r="B19" s="149"/>
      <c r="C19" s="129"/>
      <c r="D19" s="149"/>
      <c r="E19" s="149"/>
      <c r="F19" s="130"/>
      <c r="G19" s="123">
        <v>0</v>
      </c>
      <c r="H19" s="124">
        <f>SUM(G17:G19)</f>
        <v>0</v>
      </c>
      <c r="I19" s="13"/>
      <c r="J19" s="3"/>
      <c r="K19" s="3"/>
      <c r="L19" s="3"/>
    </row>
    <row r="20" spans="1:12" ht="13.5" customHeight="1">
      <c r="A20" s="147" t="s">
        <v>42</v>
      </c>
      <c r="B20" s="47"/>
      <c r="C20" s="116"/>
      <c r="D20" s="47"/>
      <c r="E20" s="47"/>
      <c r="F20" s="41"/>
      <c r="G20" s="45"/>
      <c r="H20" s="44"/>
      <c r="I20" s="13"/>
      <c r="J20" s="3"/>
      <c r="K20" s="3"/>
      <c r="L20" s="3"/>
    </row>
    <row r="21" spans="1:12" ht="13.5" customHeight="1">
      <c r="A21" s="153"/>
      <c r="B21" s="151"/>
      <c r="C21" s="154"/>
      <c r="D21" s="151"/>
      <c r="E21" s="151"/>
      <c r="F21" s="126"/>
      <c r="G21" s="131">
        <v>0</v>
      </c>
      <c r="H21" s="128"/>
      <c r="I21" s="13"/>
      <c r="J21" s="3"/>
      <c r="K21" s="3"/>
      <c r="L21" s="3"/>
    </row>
    <row r="22" spans="1:12" ht="13.5" customHeight="1">
      <c r="A22" s="153"/>
      <c r="B22" s="155"/>
      <c r="C22" s="155"/>
      <c r="D22" s="155"/>
      <c r="E22" s="155"/>
      <c r="F22" s="132"/>
      <c r="G22" s="133">
        <v>0</v>
      </c>
      <c r="H22" s="128"/>
      <c r="I22" s="13"/>
      <c r="J22" s="3"/>
      <c r="K22" s="3"/>
      <c r="L22" s="3"/>
    </row>
    <row r="23" spans="1:12" ht="13.5" customHeight="1">
      <c r="A23" s="153"/>
      <c r="B23" s="155"/>
      <c r="C23" s="155"/>
      <c r="D23" s="155"/>
      <c r="E23" s="155"/>
      <c r="F23" s="132"/>
      <c r="G23" s="133">
        <v>0</v>
      </c>
      <c r="H23" s="128"/>
      <c r="I23" s="13"/>
      <c r="J23" s="3"/>
      <c r="K23" s="3"/>
      <c r="L23" s="3"/>
    </row>
    <row r="24" spans="1:12" ht="13.5" customHeight="1">
      <c r="A24" s="155"/>
      <c r="B24" s="155"/>
      <c r="C24" s="155"/>
      <c r="D24" s="155"/>
      <c r="E24" s="155"/>
      <c r="F24" s="132"/>
      <c r="G24" s="133">
        <v>0</v>
      </c>
      <c r="H24" s="128"/>
      <c r="I24" s="13"/>
      <c r="J24" s="3"/>
      <c r="K24" s="3"/>
      <c r="L24" s="3"/>
    </row>
    <row r="25" spans="1:12" ht="13.5" customHeight="1">
      <c r="A25" s="149"/>
      <c r="B25" s="149"/>
      <c r="C25" s="129"/>
      <c r="D25" s="149"/>
      <c r="E25" s="149"/>
      <c r="F25" s="122"/>
      <c r="G25" s="134">
        <v>0</v>
      </c>
      <c r="H25" s="135">
        <f>SUM(G20:G25)</f>
        <v>0</v>
      </c>
      <c r="I25" s="13"/>
      <c r="J25" s="3"/>
      <c r="K25" s="3"/>
      <c r="L25" s="3"/>
    </row>
    <row r="26" spans="1:12" ht="12.75" customHeight="1">
      <c r="A26" s="147" t="s">
        <v>34</v>
      </c>
      <c r="B26" s="47"/>
      <c r="C26" s="47"/>
      <c r="D26" s="47"/>
      <c r="E26" s="47"/>
      <c r="F26" s="47"/>
      <c r="G26" s="43"/>
      <c r="H26" s="44"/>
      <c r="I26" s="13"/>
      <c r="J26" s="3"/>
      <c r="K26" s="3"/>
      <c r="L26" s="3"/>
    </row>
    <row r="27" spans="1:12" ht="12.75" customHeight="1">
      <c r="A27" s="149"/>
      <c r="B27" s="149"/>
      <c r="C27" s="149"/>
      <c r="D27" s="149"/>
      <c r="E27" s="149"/>
      <c r="F27" s="122"/>
      <c r="G27" s="123">
        <v>0</v>
      </c>
      <c r="H27" s="135">
        <f>SUM(G26:G27)</f>
        <v>0</v>
      </c>
      <c r="I27" s="13"/>
      <c r="J27" s="3"/>
      <c r="K27" s="3"/>
      <c r="L27" s="3"/>
    </row>
    <row r="28" spans="1:12" ht="13.5" customHeight="1">
      <c r="A28" s="156"/>
      <c r="B28" s="157" t="s">
        <v>10</v>
      </c>
      <c r="C28" s="158"/>
      <c r="D28" s="158"/>
      <c r="E28" s="158"/>
      <c r="F28" s="40"/>
      <c r="G28" s="115">
        <v>0</v>
      </c>
      <c r="H28" s="46">
        <f>G28</f>
        <v>0</v>
      </c>
      <c r="I28" s="13"/>
      <c r="J28" s="3"/>
      <c r="K28" s="3"/>
      <c r="L28" s="3"/>
    </row>
    <row r="29" spans="1:12" ht="13.5" customHeight="1">
      <c r="A29" s="159"/>
      <c r="B29" s="157" t="s">
        <v>11</v>
      </c>
      <c r="C29" s="158"/>
      <c r="D29" s="158"/>
      <c r="E29" s="158"/>
      <c r="F29" s="40"/>
      <c r="G29" s="115">
        <v>0</v>
      </c>
      <c r="H29" s="46">
        <f>G29</f>
        <v>0</v>
      </c>
      <c r="I29" s="13"/>
      <c r="J29" s="3"/>
      <c r="K29" s="3"/>
      <c r="L29" s="3"/>
    </row>
    <row r="30" spans="1:12" ht="13.5" customHeight="1">
      <c r="A30" s="147" t="s">
        <v>43</v>
      </c>
      <c r="B30" s="160"/>
      <c r="C30" s="160"/>
      <c r="D30" s="47"/>
      <c r="E30" s="47"/>
      <c r="F30" s="41"/>
      <c r="G30" s="43"/>
      <c r="H30" s="44"/>
      <c r="I30" s="13"/>
      <c r="J30" s="3"/>
      <c r="K30" s="3"/>
      <c r="L30" s="3"/>
    </row>
    <row r="31" spans="1:12" ht="13.5" customHeight="1">
      <c r="A31" s="149"/>
      <c r="B31" s="149"/>
      <c r="C31" s="149"/>
      <c r="D31" s="161"/>
      <c r="E31" s="149"/>
      <c r="F31" s="122"/>
      <c r="G31" s="123">
        <v>0</v>
      </c>
      <c r="H31" s="135">
        <f>SUM(G30:G31)</f>
        <v>0</v>
      </c>
      <c r="I31" s="13"/>
      <c r="J31" s="3"/>
      <c r="K31" s="3"/>
      <c r="L31" s="3"/>
    </row>
    <row r="32" spans="1:12" ht="12.75" customHeight="1">
      <c r="A32" s="147" t="s">
        <v>44</v>
      </c>
      <c r="B32" s="148"/>
      <c r="C32" s="162"/>
      <c r="D32" s="47"/>
      <c r="E32" s="47"/>
      <c r="F32" s="41"/>
      <c r="G32" s="43"/>
      <c r="H32" s="44"/>
      <c r="I32" s="13"/>
      <c r="J32" s="3"/>
      <c r="K32" s="3"/>
      <c r="L32" s="3"/>
    </row>
    <row r="33" spans="1:12" ht="12.75" customHeight="1">
      <c r="A33" s="153"/>
      <c r="B33" s="151"/>
      <c r="C33" s="163"/>
      <c r="D33" s="151"/>
      <c r="E33" s="151"/>
      <c r="F33" s="126"/>
      <c r="G33" s="127">
        <v>0</v>
      </c>
      <c r="H33" s="128"/>
      <c r="I33" s="13"/>
      <c r="J33" s="3"/>
      <c r="K33" s="3"/>
      <c r="L33" s="3"/>
    </row>
    <row r="34" spans="1:12" ht="12.75" customHeight="1">
      <c r="A34" s="153"/>
      <c r="B34" s="151"/>
      <c r="C34" s="163"/>
      <c r="D34" s="151"/>
      <c r="E34" s="151"/>
      <c r="F34" s="126"/>
      <c r="G34" s="127">
        <v>0</v>
      </c>
      <c r="H34" s="128"/>
      <c r="I34" s="13"/>
      <c r="J34" s="3"/>
      <c r="K34" s="3"/>
      <c r="L34" s="3"/>
    </row>
    <row r="35" spans="1:12" ht="12.75" customHeight="1">
      <c r="A35" s="164"/>
      <c r="B35" s="151"/>
      <c r="C35" s="163"/>
      <c r="D35" s="151"/>
      <c r="E35" s="151"/>
      <c r="F35" s="126"/>
      <c r="G35" s="127">
        <v>0</v>
      </c>
      <c r="H35" s="128"/>
      <c r="I35" s="13"/>
      <c r="J35" s="3"/>
      <c r="K35" s="3"/>
      <c r="L35" s="3"/>
    </row>
    <row r="36" spans="1:12" ht="12.75" customHeight="1">
      <c r="A36" s="164"/>
      <c r="B36" s="151"/>
      <c r="C36" s="163"/>
      <c r="D36" s="151"/>
      <c r="E36" s="151"/>
      <c r="F36" s="126"/>
      <c r="G36" s="127">
        <v>0</v>
      </c>
      <c r="H36" s="128"/>
      <c r="I36" s="13"/>
      <c r="J36" s="3"/>
      <c r="K36" s="3"/>
      <c r="L36" s="3"/>
    </row>
    <row r="37" spans="1:12" ht="12.75" customHeight="1" thickBot="1">
      <c r="A37" s="165" t="s">
        <v>64</v>
      </c>
      <c r="B37" s="150"/>
      <c r="C37" s="166"/>
      <c r="D37" s="149"/>
      <c r="E37" s="150"/>
      <c r="F37" s="122"/>
      <c r="G37" s="189">
        <f>SUM(C7:C13)*38.41</f>
        <v>0</v>
      </c>
      <c r="H37" s="128">
        <f>SUM(G32:G37)</f>
        <v>0</v>
      </c>
      <c r="I37" s="13"/>
      <c r="J37" s="3"/>
      <c r="K37" s="3"/>
      <c r="L37" s="3"/>
    </row>
    <row r="38" spans="1:14" ht="24" customHeight="1" thickBot="1">
      <c r="A38" s="167" t="s">
        <v>35</v>
      </c>
      <c r="B38" s="168"/>
      <c r="C38" s="168"/>
      <c r="D38" s="168"/>
      <c r="E38" s="168"/>
      <c r="F38" s="49"/>
      <c r="G38" s="50" t="s">
        <v>12</v>
      </c>
      <c r="H38" s="200">
        <f>H14+H16+H19+H25+H27+H28+H29+H31+H37</f>
        <v>0</v>
      </c>
      <c r="I38" s="201"/>
      <c r="J38" s="211"/>
      <c r="K38" s="212"/>
      <c r="L38" s="213"/>
      <c r="M38" s="4"/>
      <c r="N38" s="4"/>
    </row>
    <row r="39" spans="1:14" ht="19.5" customHeight="1" thickBot="1">
      <c r="A39" s="51" t="s">
        <v>36</v>
      </c>
      <c r="B39" s="205" t="s">
        <v>13</v>
      </c>
      <c r="C39" s="206"/>
      <c r="D39" s="207"/>
      <c r="E39" s="207"/>
      <c r="F39" s="207"/>
      <c r="G39" s="208"/>
      <c r="H39" s="209">
        <v>0</v>
      </c>
      <c r="I39" s="202"/>
      <c r="J39" s="170"/>
      <c r="K39" s="213"/>
      <c r="L39" s="213"/>
      <c r="M39" s="4"/>
      <c r="N39" s="4"/>
    </row>
    <row r="40" spans="1:14" ht="19.5" customHeight="1" thickBot="1">
      <c r="A40" s="52" t="s">
        <v>37</v>
      </c>
      <c r="B40" s="205" t="s">
        <v>56</v>
      </c>
      <c r="C40" s="210"/>
      <c r="D40" s="207"/>
      <c r="E40" s="207"/>
      <c r="F40" s="207"/>
      <c r="G40" s="208"/>
      <c r="H40" s="209">
        <v>0</v>
      </c>
      <c r="I40" s="13"/>
      <c r="J40" s="6"/>
      <c r="K40" s="213"/>
      <c r="L40" s="213"/>
      <c r="M40" s="214"/>
      <c r="N40" s="214"/>
    </row>
    <row r="41" spans="1:12" ht="20.25" customHeight="1" thickBot="1">
      <c r="A41" s="99" t="s">
        <v>53</v>
      </c>
      <c r="B41" s="100"/>
      <c r="C41" s="100"/>
      <c r="D41" s="101"/>
      <c r="E41" s="101"/>
      <c r="F41" s="101"/>
      <c r="G41" s="102" t="s">
        <v>12</v>
      </c>
      <c r="H41" s="136">
        <f>SUM(H38:H40)</f>
        <v>0</v>
      </c>
      <c r="I41" s="14"/>
      <c r="J41" s="3"/>
      <c r="K41" s="3"/>
      <c r="L41" s="3"/>
    </row>
    <row r="42" spans="1:12" ht="20.25" customHeight="1" thickBot="1">
      <c r="A42" s="103" t="s">
        <v>52</v>
      </c>
      <c r="B42" s="104"/>
      <c r="C42" s="104"/>
      <c r="D42" s="105" t="s">
        <v>55</v>
      </c>
      <c r="E42" s="199">
        <v>0.54</v>
      </c>
      <c r="F42" s="106"/>
      <c r="G42" s="105" t="s">
        <v>12</v>
      </c>
      <c r="H42" s="137">
        <f>(H41-H19)*E42</f>
        <v>0</v>
      </c>
      <c r="I42" s="14"/>
      <c r="J42" s="3"/>
      <c r="K42" s="3"/>
      <c r="L42" s="3"/>
    </row>
    <row r="43" spans="1:12" ht="24.75" customHeight="1" thickBot="1">
      <c r="A43" s="111" t="s">
        <v>57</v>
      </c>
      <c r="B43" s="112"/>
      <c r="C43" s="112"/>
      <c r="D43" s="113"/>
      <c r="E43" s="113"/>
      <c r="F43" s="113"/>
      <c r="G43" s="114" t="s">
        <v>12</v>
      </c>
      <c r="H43" s="138">
        <f>SUM(H41:H42)</f>
        <v>0</v>
      </c>
      <c r="I43" s="14"/>
      <c r="J43" s="3"/>
      <c r="K43" s="3"/>
      <c r="L43" s="3"/>
    </row>
  </sheetData>
  <sheetProtection/>
  <printOptions horizontalCentered="1" verticalCentered="1"/>
  <pageMargins left="0.5" right="0.5" top="0" bottom="0" header="0" footer="0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13.25390625" style="16" customWidth="1"/>
    <col min="2" max="2" width="13.75390625" style="16" customWidth="1"/>
    <col min="3" max="3" width="14.00390625" style="16" customWidth="1"/>
    <col min="4" max="4" width="13.25390625" style="16" customWidth="1"/>
    <col min="5" max="5" width="12.875" style="16" customWidth="1"/>
    <col min="6" max="6" width="13.875" style="16" customWidth="1"/>
    <col min="7" max="7" width="13.50390625" style="16" customWidth="1"/>
    <col min="8" max="16384" width="10.00390625" style="16" customWidth="1"/>
  </cols>
  <sheetData>
    <row r="1" spans="1:7" ht="15.75" customHeight="1">
      <c r="A1" s="15"/>
      <c r="B1" s="1"/>
      <c r="C1" s="1"/>
      <c r="D1" s="1"/>
      <c r="E1" s="2" t="s">
        <v>30</v>
      </c>
      <c r="F1" s="121">
        <f>'BDGT '!F1</f>
        <v>0</v>
      </c>
      <c r="G1" s="121"/>
    </row>
    <row r="2" spans="1:7" ht="3" customHeight="1">
      <c r="A2" s="17"/>
      <c r="B2" s="17"/>
      <c r="C2" s="17"/>
      <c r="D2" s="17"/>
      <c r="E2" s="17"/>
      <c r="F2" s="17"/>
      <c r="G2" s="18"/>
    </row>
    <row r="3" spans="1:10" ht="19.5" customHeight="1">
      <c r="A3" s="68" t="s">
        <v>60</v>
      </c>
      <c r="B3" s="69"/>
      <c r="C3" s="69"/>
      <c r="D3" s="69"/>
      <c r="E3" s="69"/>
      <c r="F3" s="69"/>
      <c r="G3" s="69"/>
      <c r="H3" s="19" t="s">
        <v>40</v>
      </c>
      <c r="I3" s="20"/>
      <c r="J3" s="21"/>
    </row>
    <row r="4" spans="1:10" ht="19.5" customHeight="1" thickBot="1">
      <c r="A4" s="70" t="s">
        <v>61</v>
      </c>
      <c r="B4" s="71"/>
      <c r="C4" s="71"/>
      <c r="D4" s="71"/>
      <c r="E4" s="71"/>
      <c r="F4" s="71"/>
      <c r="G4" s="72"/>
      <c r="H4" s="22"/>
      <c r="I4" s="23"/>
      <c r="J4" s="24"/>
    </row>
    <row r="5" spans="1:10" ht="27" thickBot="1" thickTop="1">
      <c r="A5" s="73" t="s">
        <v>14</v>
      </c>
      <c r="B5" s="74"/>
      <c r="C5" s="75" t="s">
        <v>15</v>
      </c>
      <c r="D5" s="76" t="s">
        <v>16</v>
      </c>
      <c r="E5" s="76"/>
      <c r="F5" s="76"/>
      <c r="G5" s="77"/>
      <c r="H5" s="25" t="s">
        <v>17</v>
      </c>
      <c r="I5" s="26"/>
      <c r="J5" s="27"/>
    </row>
    <row r="6" spans="1:8" ht="12" customHeight="1" thickTop="1">
      <c r="A6" s="78" t="s">
        <v>18</v>
      </c>
      <c r="B6" s="79"/>
      <c r="C6" s="80" t="s">
        <v>19</v>
      </c>
      <c r="D6" s="81" t="s">
        <v>20</v>
      </c>
      <c r="E6" s="81" t="s">
        <v>21</v>
      </c>
      <c r="F6" s="81" t="s">
        <v>22</v>
      </c>
      <c r="G6" s="82" t="s">
        <v>23</v>
      </c>
      <c r="H6" s="28"/>
    </row>
    <row r="7" spans="1:8" ht="30" customHeight="1">
      <c r="A7" s="218" t="s">
        <v>48</v>
      </c>
      <c r="B7" s="219"/>
      <c r="C7" s="190">
        <f>'BDGT '!$H$14</f>
        <v>0</v>
      </c>
      <c r="D7" s="191">
        <f aca="true" t="shared" si="0" ref="D7:E15">ROUND(C7+($I$5*C7),0)</f>
        <v>0</v>
      </c>
      <c r="E7" s="191">
        <f t="shared" si="0"/>
        <v>0</v>
      </c>
      <c r="F7" s="191">
        <f aca="true" t="shared" si="1" ref="F7:G15">ROUND(E7+($I$5*E7),0)</f>
        <v>0</v>
      </c>
      <c r="G7" s="191">
        <f t="shared" si="1"/>
        <v>0</v>
      </c>
      <c r="H7" s="28"/>
    </row>
    <row r="8" spans="1:7" ht="21" customHeight="1">
      <c r="A8" s="83" t="s">
        <v>8</v>
      </c>
      <c r="B8" s="84"/>
      <c r="C8" s="192">
        <f>'BDGT '!H16</f>
        <v>0</v>
      </c>
      <c r="D8" s="191">
        <f t="shared" si="0"/>
        <v>0</v>
      </c>
      <c r="E8" s="191">
        <f t="shared" si="0"/>
        <v>0</v>
      </c>
      <c r="F8" s="191">
        <f t="shared" si="1"/>
        <v>0</v>
      </c>
      <c r="G8" s="191">
        <f t="shared" si="1"/>
        <v>0</v>
      </c>
    </row>
    <row r="9" spans="1:7" ht="21.75" customHeight="1">
      <c r="A9" s="83" t="s">
        <v>24</v>
      </c>
      <c r="B9" s="84"/>
      <c r="C9" s="192">
        <f>'BDGT '!H19</f>
        <v>0</v>
      </c>
      <c r="D9" s="191">
        <f t="shared" si="0"/>
        <v>0</v>
      </c>
      <c r="E9" s="191">
        <f t="shared" si="0"/>
        <v>0</v>
      </c>
      <c r="F9" s="191">
        <f t="shared" si="1"/>
        <v>0</v>
      </c>
      <c r="G9" s="191">
        <f t="shared" si="1"/>
        <v>0</v>
      </c>
    </row>
    <row r="10" spans="1:7" ht="21.75" customHeight="1">
      <c r="A10" s="83" t="s">
        <v>25</v>
      </c>
      <c r="B10" s="84"/>
      <c r="C10" s="192">
        <f>'BDGT '!H25</f>
        <v>0</v>
      </c>
      <c r="D10" s="191">
        <f t="shared" si="0"/>
        <v>0</v>
      </c>
      <c r="E10" s="191">
        <f t="shared" si="0"/>
        <v>0</v>
      </c>
      <c r="F10" s="191">
        <f t="shared" si="1"/>
        <v>0</v>
      </c>
      <c r="G10" s="191">
        <f t="shared" si="1"/>
        <v>0</v>
      </c>
    </row>
    <row r="11" spans="1:7" ht="21.75" customHeight="1">
      <c r="A11" s="83" t="s">
        <v>9</v>
      </c>
      <c r="B11" s="84"/>
      <c r="C11" s="192">
        <f>'BDGT '!H27</f>
        <v>0</v>
      </c>
      <c r="D11" s="191">
        <f t="shared" si="0"/>
        <v>0</v>
      </c>
      <c r="E11" s="191">
        <f t="shared" si="0"/>
        <v>0</v>
      </c>
      <c r="F11" s="191">
        <f t="shared" si="1"/>
        <v>0</v>
      </c>
      <c r="G11" s="191">
        <f t="shared" si="1"/>
        <v>0</v>
      </c>
    </row>
    <row r="12" spans="1:7" ht="22.5" customHeight="1">
      <c r="A12" s="85"/>
      <c r="B12" s="84" t="s">
        <v>10</v>
      </c>
      <c r="C12" s="192">
        <f>'BDGT '!H28</f>
        <v>0</v>
      </c>
      <c r="D12" s="191">
        <f t="shared" si="0"/>
        <v>0</v>
      </c>
      <c r="E12" s="191">
        <f t="shared" si="0"/>
        <v>0</v>
      </c>
      <c r="F12" s="191">
        <f t="shared" si="1"/>
        <v>0</v>
      </c>
      <c r="G12" s="191">
        <f t="shared" si="1"/>
        <v>0</v>
      </c>
    </row>
    <row r="13" spans="1:7" ht="22.5" customHeight="1">
      <c r="A13" s="84"/>
      <c r="B13" s="84" t="s">
        <v>11</v>
      </c>
      <c r="C13" s="192">
        <f>'BDGT '!H29</f>
        <v>0</v>
      </c>
      <c r="D13" s="191">
        <f t="shared" si="0"/>
        <v>0</v>
      </c>
      <c r="E13" s="191">
        <f t="shared" si="0"/>
        <v>0</v>
      </c>
      <c r="F13" s="191">
        <f t="shared" si="1"/>
        <v>0</v>
      </c>
      <c r="G13" s="191">
        <f t="shared" si="1"/>
        <v>0</v>
      </c>
    </row>
    <row r="14" spans="1:7" ht="21.75" customHeight="1">
      <c r="A14" s="86" t="s">
        <v>26</v>
      </c>
      <c r="B14" s="84"/>
      <c r="C14" s="192">
        <f>'BDGT '!H31</f>
        <v>0</v>
      </c>
      <c r="D14" s="191">
        <f t="shared" si="0"/>
        <v>0</v>
      </c>
      <c r="E14" s="191">
        <f t="shared" si="0"/>
        <v>0</v>
      </c>
      <c r="F14" s="191">
        <f t="shared" si="1"/>
        <v>0</v>
      </c>
      <c r="G14" s="191">
        <f t="shared" si="1"/>
        <v>0</v>
      </c>
    </row>
    <row r="15" spans="1:7" s="29" customFormat="1" ht="21.75" customHeight="1">
      <c r="A15" s="83" t="s">
        <v>27</v>
      </c>
      <c r="B15" s="84"/>
      <c r="C15" s="190">
        <f>'BDGT '!H37</f>
        <v>0</v>
      </c>
      <c r="D15" s="190">
        <f t="shared" si="0"/>
        <v>0</v>
      </c>
      <c r="E15" s="190">
        <f t="shared" si="0"/>
        <v>0</v>
      </c>
      <c r="F15" s="190">
        <f t="shared" si="1"/>
        <v>0</v>
      </c>
      <c r="G15" s="190">
        <f t="shared" si="1"/>
        <v>0</v>
      </c>
    </row>
    <row r="16" spans="1:7" ht="21.75" customHeight="1">
      <c r="A16" s="83" t="s">
        <v>28</v>
      </c>
      <c r="B16" s="84"/>
      <c r="C16" s="192">
        <f>SUM(C7:C15)</f>
        <v>0</v>
      </c>
      <c r="D16" s="192">
        <f>SUM(D7:D15)</f>
        <v>0</v>
      </c>
      <c r="E16" s="192">
        <f>SUM(E7:E15)</f>
        <v>0</v>
      </c>
      <c r="F16" s="192">
        <f>SUM(F7:F15)</f>
        <v>0</v>
      </c>
      <c r="G16" s="192">
        <f>SUM(G7:G15)</f>
        <v>0</v>
      </c>
    </row>
    <row r="17" spans="1:7" ht="22.5" customHeight="1">
      <c r="A17" s="87"/>
      <c r="B17" s="88" t="s">
        <v>38</v>
      </c>
      <c r="C17" s="192">
        <f>'BDGT '!H39</f>
        <v>0</v>
      </c>
      <c r="D17" s="192">
        <f aca="true" t="shared" si="2" ref="D17:G18">ROUND(C17+($I$5*C17),0)</f>
        <v>0</v>
      </c>
      <c r="E17" s="192">
        <f t="shared" si="2"/>
        <v>0</v>
      </c>
      <c r="F17" s="192">
        <f t="shared" si="2"/>
        <v>0</v>
      </c>
      <c r="G17" s="192">
        <f t="shared" si="2"/>
        <v>0</v>
      </c>
    </row>
    <row r="18" spans="1:7" ht="22.5" customHeight="1">
      <c r="A18" s="83"/>
      <c r="B18" s="88" t="s">
        <v>39</v>
      </c>
      <c r="C18" s="192">
        <f>'BDGT '!H40</f>
        <v>0</v>
      </c>
      <c r="D18" s="192">
        <f t="shared" si="2"/>
        <v>0</v>
      </c>
      <c r="E18" s="192">
        <f t="shared" si="2"/>
        <v>0</v>
      </c>
      <c r="F18" s="192">
        <f t="shared" si="2"/>
        <v>0</v>
      </c>
      <c r="G18" s="192">
        <f t="shared" si="2"/>
        <v>0</v>
      </c>
    </row>
    <row r="19" spans="1:7" ht="23.25" customHeight="1">
      <c r="A19" s="108" t="s">
        <v>29</v>
      </c>
      <c r="B19" s="109"/>
      <c r="C19" s="193">
        <f>SUM(C16:C18)</f>
        <v>0</v>
      </c>
      <c r="D19" s="193">
        <f>SUM(D16:D18)</f>
        <v>0</v>
      </c>
      <c r="E19" s="193">
        <f>SUM(E16:E18)</f>
        <v>0</v>
      </c>
      <c r="F19" s="193">
        <f>SUM(F16:F18)</f>
        <v>0</v>
      </c>
      <c r="G19" s="193">
        <f>SUM(G16:G18)</f>
        <v>0</v>
      </c>
    </row>
    <row r="20" spans="1:7" ht="23.25" customHeight="1" thickBot="1">
      <c r="A20" s="118" t="s">
        <v>51</v>
      </c>
      <c r="B20" s="119"/>
      <c r="C20" s="194">
        <f>'BDGT '!H42</f>
        <v>0</v>
      </c>
      <c r="D20" s="195">
        <f>(D19)*'BDGT '!$E$42</f>
        <v>0</v>
      </c>
      <c r="E20" s="195">
        <f>(E19)*'BDGT '!$E$42</f>
        <v>0</v>
      </c>
      <c r="F20" s="195">
        <f>(F19)*'BDGT '!$E$42</f>
        <v>0</v>
      </c>
      <c r="G20" s="195">
        <f>(G19)*'BDGT '!$E$42</f>
        <v>0</v>
      </c>
    </row>
    <row r="21" spans="1:8" ht="28.5" customHeight="1" thickBot="1">
      <c r="A21" s="89" t="s">
        <v>50</v>
      </c>
      <c r="B21" s="90"/>
      <c r="C21" s="90"/>
      <c r="D21" s="90"/>
      <c r="E21" s="90"/>
      <c r="F21" s="91"/>
      <c r="G21" s="196">
        <f>SUM(G19+F19+E19+D19+C19)</f>
        <v>0</v>
      </c>
      <c r="H21" s="110">
        <f>C19+D19+E19+F19+G19</f>
        <v>0</v>
      </c>
    </row>
    <row r="22" spans="1:7" ht="28.5" customHeight="1" thickBot="1">
      <c r="A22" s="89" t="s">
        <v>58</v>
      </c>
      <c r="B22" s="90"/>
      <c r="C22" s="90"/>
      <c r="D22" s="90"/>
      <c r="E22" s="90"/>
      <c r="F22" s="91"/>
      <c r="G22" s="197">
        <f>C20+D20+E20+F20+G20</f>
        <v>0</v>
      </c>
    </row>
    <row r="23" spans="1:7" ht="27" customHeight="1" thickBot="1">
      <c r="A23" s="96" t="s">
        <v>59</v>
      </c>
      <c r="B23" s="97"/>
      <c r="C23" s="97"/>
      <c r="D23" s="97"/>
      <c r="E23" s="97"/>
      <c r="F23" s="98"/>
      <c r="G23" s="198">
        <f>SUM(G21:G22)</f>
        <v>0</v>
      </c>
    </row>
    <row r="24" spans="1:7" s="30" customFormat="1" ht="15.75" customHeight="1">
      <c r="A24" s="92"/>
      <c r="B24" s="93" t="s">
        <v>63</v>
      </c>
      <c r="C24" s="120">
        <f>SUM(C19:C20)</f>
        <v>0</v>
      </c>
      <c r="D24" s="120">
        <f>SUM(D19:D20)</f>
        <v>0</v>
      </c>
      <c r="E24" s="120">
        <f>SUM(E19:E20)</f>
        <v>0</v>
      </c>
      <c r="F24" s="120">
        <f>SUM(F19:F20)</f>
        <v>0</v>
      </c>
      <c r="G24" s="120">
        <f>SUM(G19:G20)</f>
        <v>0</v>
      </c>
    </row>
    <row r="25" spans="1:10" ht="12.75" customHeight="1">
      <c r="A25" s="94"/>
      <c r="B25" s="95"/>
      <c r="C25" s="95"/>
      <c r="D25" s="95"/>
      <c r="E25" s="95"/>
      <c r="F25" s="95"/>
      <c r="G25" s="95"/>
      <c r="H25" s="32"/>
      <c r="I25" s="33"/>
      <c r="J25" s="33"/>
    </row>
    <row r="26" spans="1:10" ht="12.75" customHeight="1">
      <c r="A26" s="94"/>
      <c r="B26" s="95"/>
      <c r="C26" s="95"/>
      <c r="D26" s="95"/>
      <c r="E26" s="95"/>
      <c r="F26" s="95"/>
      <c r="G26" s="95"/>
      <c r="H26" s="33"/>
      <c r="I26" s="33"/>
      <c r="J26" s="33"/>
    </row>
    <row r="27" spans="1:10" ht="15.75">
      <c r="A27" s="94"/>
      <c r="B27" s="94"/>
      <c r="C27" s="94"/>
      <c r="D27" s="94"/>
      <c r="E27" s="94"/>
      <c r="F27" s="94"/>
      <c r="G27" s="94"/>
      <c r="H27" s="33"/>
      <c r="I27" s="33"/>
      <c r="J27" s="33"/>
    </row>
    <row r="28" spans="1:7" ht="15.75">
      <c r="A28" s="31"/>
      <c r="B28" s="31"/>
      <c r="C28" s="31"/>
      <c r="D28" s="31"/>
      <c r="E28" s="31"/>
      <c r="F28" s="31"/>
      <c r="G28" s="31"/>
    </row>
    <row r="29" spans="1:7" ht="15.75">
      <c r="A29" s="31"/>
      <c r="B29" s="31"/>
      <c r="C29" s="31"/>
      <c r="D29" s="31"/>
      <c r="E29" s="31"/>
      <c r="F29" s="31"/>
      <c r="G29" s="31"/>
    </row>
    <row r="30" spans="1:7" ht="15.75">
      <c r="A30" s="31"/>
      <c r="B30" s="31"/>
      <c r="C30" s="31"/>
      <c r="D30" s="31"/>
      <c r="E30" s="31"/>
      <c r="F30" s="31"/>
      <c r="G30" s="31"/>
    </row>
    <row r="31" spans="1:7" ht="15.75">
      <c r="A31" s="31"/>
      <c r="B31" s="31"/>
      <c r="C31" s="31"/>
      <c r="D31" s="31"/>
      <c r="E31" s="31"/>
      <c r="F31" s="31"/>
      <c r="G31" s="31"/>
    </row>
    <row r="32" spans="1:7" ht="15.75">
      <c r="A32" s="31"/>
      <c r="B32" s="31"/>
      <c r="C32" s="31"/>
      <c r="D32" s="31"/>
      <c r="E32" s="31"/>
      <c r="F32" s="31"/>
      <c r="G32" s="31"/>
    </row>
    <row r="33" spans="1:7" ht="15.75">
      <c r="A33" s="31"/>
      <c r="B33" s="31"/>
      <c r="C33" s="31"/>
      <c r="D33" s="31"/>
      <c r="E33" s="31"/>
      <c r="F33" s="31"/>
      <c r="G33" s="31"/>
    </row>
    <row r="34" spans="1:7" ht="15.75">
      <c r="A34" s="31"/>
      <c r="B34" s="31"/>
      <c r="C34" s="31"/>
      <c r="D34" s="31"/>
      <c r="E34" s="31"/>
      <c r="F34" s="31"/>
      <c r="G34" s="31"/>
    </row>
    <row r="35" spans="1:7" ht="15.75">
      <c r="A35" s="31"/>
      <c r="B35" s="31"/>
      <c r="C35" s="31"/>
      <c r="D35" s="31"/>
      <c r="E35" s="31"/>
      <c r="F35" s="31"/>
      <c r="G35" s="31"/>
    </row>
    <row r="36" spans="1:7" ht="15.75">
      <c r="A36" s="34"/>
      <c r="B36" s="34"/>
      <c r="C36" s="34"/>
      <c r="D36" s="34"/>
      <c r="E36" s="34"/>
      <c r="F36" s="34"/>
      <c r="G36" s="34"/>
    </row>
    <row r="37" spans="1:7" ht="13.5" customHeight="1">
      <c r="A37" s="35"/>
      <c r="B37" s="35"/>
      <c r="C37" s="35"/>
      <c r="D37" s="36"/>
      <c r="E37" s="37"/>
      <c r="F37" s="35"/>
      <c r="G37" s="39"/>
    </row>
    <row r="38" spans="1:7" ht="10.5" customHeight="1">
      <c r="A38" s="38"/>
      <c r="B38" s="38"/>
      <c r="C38" s="38"/>
      <c r="D38" s="107"/>
      <c r="E38" s="38"/>
      <c r="F38" s="38"/>
      <c r="G38" s="38"/>
    </row>
  </sheetData>
  <sheetProtection/>
  <mergeCells count="1">
    <mergeCell ref="A7:B7"/>
  </mergeCells>
  <printOptions horizontalCentered="1" verticalCentered="1"/>
  <pageMargins left="0" right="0" top="0" bottom="0" header="0" footer="0"/>
  <pageSetup orientation="portrait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UCLA/JCCC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Hughes</dc:creator>
  <cp:keywords/>
  <dc:description/>
  <cp:lastModifiedBy>Perry, Justin</cp:lastModifiedBy>
  <cp:lastPrinted>2012-02-28T02:10:22Z</cp:lastPrinted>
  <dcterms:created xsi:type="dcterms:W3CDTF">2002-01-09T20:52:39Z</dcterms:created>
  <dcterms:modified xsi:type="dcterms:W3CDTF">2013-03-22T16:51:08Z</dcterms:modified>
  <cp:category/>
  <cp:version/>
  <cp:contentType/>
  <cp:contentStatus/>
</cp:coreProperties>
</file>